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motie\Dropbox\IKS Regulation\SOURCE DATA\FINAL\"/>
    </mc:Choice>
  </mc:AlternateContent>
  <xr:revisionPtr revIDLastSave="0" documentId="13_ncr:1_{B17C6BE0-BF17-4621-A42C-FF6D3B3B0D5D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Q1 E1 nanoRIIa" sheetId="5" r:id="rId1"/>
    <sheet name="Q1 E1 nanoRIIa + cAMP and OA 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4" l="1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8" i="4"/>
  <c r="R54" i="5"/>
  <c r="P54" i="5"/>
  <c r="O54" i="5"/>
  <c r="N54" i="5"/>
  <c r="M54" i="5"/>
  <c r="L54" i="5"/>
  <c r="Q54" i="5" s="1"/>
  <c r="H54" i="5"/>
  <c r="G54" i="5"/>
  <c r="P53" i="5"/>
  <c r="O53" i="5"/>
  <c r="R53" i="5" s="1"/>
  <c r="N53" i="5"/>
  <c r="M53" i="5"/>
  <c r="L53" i="5"/>
  <c r="H53" i="5"/>
  <c r="G53" i="5"/>
  <c r="P52" i="5"/>
  <c r="O52" i="5"/>
  <c r="N52" i="5"/>
  <c r="M52" i="5"/>
  <c r="L52" i="5"/>
  <c r="H52" i="5"/>
  <c r="G52" i="5"/>
  <c r="P51" i="5"/>
  <c r="O51" i="5"/>
  <c r="N51" i="5"/>
  <c r="M51" i="5"/>
  <c r="L51" i="5"/>
  <c r="R51" i="5" s="1"/>
  <c r="H51" i="5"/>
  <c r="G51" i="5"/>
  <c r="P50" i="5"/>
  <c r="O50" i="5"/>
  <c r="N50" i="5"/>
  <c r="M50" i="5"/>
  <c r="L50" i="5"/>
  <c r="H50" i="5"/>
  <c r="G50" i="5"/>
  <c r="P49" i="5"/>
  <c r="O49" i="5"/>
  <c r="N49" i="5"/>
  <c r="M49" i="5"/>
  <c r="L49" i="5"/>
  <c r="H49" i="5"/>
  <c r="G49" i="5"/>
  <c r="P48" i="5"/>
  <c r="O48" i="5"/>
  <c r="N48" i="5"/>
  <c r="M48" i="5"/>
  <c r="L48" i="5"/>
  <c r="H48" i="5"/>
  <c r="G48" i="5"/>
  <c r="P47" i="5"/>
  <c r="O47" i="5"/>
  <c r="N47" i="5"/>
  <c r="M47" i="5"/>
  <c r="L47" i="5"/>
  <c r="Q47" i="5" s="1"/>
  <c r="H47" i="5"/>
  <c r="G47" i="5"/>
  <c r="P46" i="5"/>
  <c r="O46" i="5"/>
  <c r="N46" i="5"/>
  <c r="M46" i="5"/>
  <c r="Q46" i="5" s="1"/>
  <c r="L46" i="5"/>
  <c r="H46" i="5"/>
  <c r="G46" i="5"/>
  <c r="P45" i="5"/>
  <c r="O45" i="5"/>
  <c r="N45" i="5"/>
  <c r="M45" i="5"/>
  <c r="L45" i="5"/>
  <c r="H45" i="5"/>
  <c r="G45" i="5"/>
  <c r="P44" i="5"/>
  <c r="R44" i="5" s="1"/>
  <c r="O44" i="5"/>
  <c r="N44" i="5"/>
  <c r="M44" i="5"/>
  <c r="L44" i="5"/>
  <c r="H44" i="5"/>
  <c r="G44" i="5"/>
  <c r="P43" i="5"/>
  <c r="O43" i="5"/>
  <c r="N43" i="5"/>
  <c r="M43" i="5"/>
  <c r="L43" i="5"/>
  <c r="Q43" i="5" s="1"/>
  <c r="H43" i="5"/>
  <c r="G43" i="5"/>
  <c r="P42" i="5"/>
  <c r="O42" i="5"/>
  <c r="N42" i="5"/>
  <c r="M42" i="5"/>
  <c r="R42" i="5" s="1"/>
  <c r="L42" i="5"/>
  <c r="H42" i="5"/>
  <c r="G42" i="5"/>
  <c r="P41" i="5"/>
  <c r="O41" i="5"/>
  <c r="N41" i="5"/>
  <c r="M41" i="5"/>
  <c r="L41" i="5"/>
  <c r="H41" i="5"/>
  <c r="G41" i="5"/>
  <c r="P40" i="5"/>
  <c r="O40" i="5"/>
  <c r="N40" i="5"/>
  <c r="M40" i="5"/>
  <c r="L40" i="5"/>
  <c r="H40" i="5"/>
  <c r="G40" i="5"/>
  <c r="P39" i="5"/>
  <c r="O39" i="5"/>
  <c r="N39" i="5"/>
  <c r="M39" i="5"/>
  <c r="L39" i="5"/>
  <c r="R39" i="5" s="1"/>
  <c r="H39" i="5"/>
  <c r="G39" i="5"/>
  <c r="P38" i="5"/>
  <c r="O38" i="5"/>
  <c r="N38" i="5"/>
  <c r="M38" i="5"/>
  <c r="L38" i="5"/>
  <c r="R38" i="5" s="1"/>
  <c r="H38" i="5"/>
  <c r="G38" i="5"/>
  <c r="P37" i="5"/>
  <c r="O37" i="5"/>
  <c r="N37" i="5"/>
  <c r="M37" i="5"/>
  <c r="L37" i="5"/>
  <c r="H37" i="5"/>
  <c r="G37" i="5"/>
  <c r="P36" i="5"/>
  <c r="O36" i="5"/>
  <c r="N36" i="5"/>
  <c r="M36" i="5"/>
  <c r="L36" i="5"/>
  <c r="H36" i="5"/>
  <c r="G36" i="5"/>
  <c r="P35" i="5"/>
  <c r="O35" i="5"/>
  <c r="N35" i="5"/>
  <c r="M35" i="5"/>
  <c r="L35" i="5"/>
  <c r="H35" i="5"/>
  <c r="G35" i="5"/>
  <c r="P34" i="5"/>
  <c r="O34" i="5"/>
  <c r="N34" i="5"/>
  <c r="M34" i="5"/>
  <c r="L34" i="5"/>
  <c r="Q34" i="5" s="1"/>
  <c r="H34" i="5"/>
  <c r="G34" i="5"/>
  <c r="P33" i="5"/>
  <c r="O33" i="5"/>
  <c r="N33" i="5"/>
  <c r="M33" i="5"/>
  <c r="L33" i="5"/>
  <c r="R33" i="5" s="1"/>
  <c r="H33" i="5"/>
  <c r="G33" i="5"/>
  <c r="P32" i="5"/>
  <c r="O32" i="5"/>
  <c r="N32" i="5"/>
  <c r="M32" i="5"/>
  <c r="L32" i="5"/>
  <c r="R32" i="5" s="1"/>
  <c r="H32" i="5"/>
  <c r="G32" i="5"/>
  <c r="P31" i="5"/>
  <c r="O31" i="5"/>
  <c r="N31" i="5"/>
  <c r="M31" i="5"/>
  <c r="L31" i="5"/>
  <c r="H31" i="5"/>
  <c r="G31" i="5"/>
  <c r="P30" i="5"/>
  <c r="O30" i="5"/>
  <c r="N30" i="5"/>
  <c r="M30" i="5"/>
  <c r="L30" i="5"/>
  <c r="H30" i="5"/>
  <c r="G30" i="5"/>
  <c r="P29" i="5"/>
  <c r="O29" i="5"/>
  <c r="N29" i="5"/>
  <c r="M29" i="5"/>
  <c r="L29" i="5"/>
  <c r="Q29" i="5" s="1"/>
  <c r="H29" i="5"/>
  <c r="G29" i="5"/>
  <c r="P28" i="5"/>
  <c r="O28" i="5"/>
  <c r="N28" i="5"/>
  <c r="M28" i="5"/>
  <c r="L28" i="5"/>
  <c r="H28" i="5"/>
  <c r="G28" i="5"/>
  <c r="P27" i="5"/>
  <c r="O27" i="5"/>
  <c r="N27" i="5"/>
  <c r="M27" i="5"/>
  <c r="L27" i="5"/>
  <c r="H27" i="5"/>
  <c r="G27" i="5"/>
  <c r="P26" i="5"/>
  <c r="O26" i="5"/>
  <c r="N26" i="5"/>
  <c r="M26" i="5"/>
  <c r="L26" i="5"/>
  <c r="H26" i="5"/>
  <c r="G26" i="5"/>
  <c r="R25" i="5"/>
  <c r="P25" i="5"/>
  <c r="O25" i="5"/>
  <c r="N25" i="5"/>
  <c r="M25" i="5"/>
  <c r="L25" i="5"/>
  <c r="Q25" i="5" s="1"/>
  <c r="H25" i="5"/>
  <c r="G25" i="5"/>
  <c r="P24" i="5"/>
  <c r="O24" i="5"/>
  <c r="N24" i="5"/>
  <c r="M24" i="5"/>
  <c r="L24" i="5"/>
  <c r="H24" i="5"/>
  <c r="G24" i="5"/>
  <c r="P23" i="5"/>
  <c r="O23" i="5"/>
  <c r="N23" i="5"/>
  <c r="M23" i="5"/>
  <c r="L23" i="5"/>
  <c r="H23" i="5"/>
  <c r="G23" i="5"/>
  <c r="P22" i="5"/>
  <c r="O22" i="5"/>
  <c r="N22" i="5"/>
  <c r="M22" i="5"/>
  <c r="L22" i="5"/>
  <c r="H22" i="5"/>
  <c r="G22" i="5"/>
  <c r="P21" i="5"/>
  <c r="O21" i="5"/>
  <c r="N21" i="5"/>
  <c r="M21" i="5"/>
  <c r="L21" i="5"/>
  <c r="H21" i="5"/>
  <c r="G21" i="5"/>
  <c r="P20" i="5"/>
  <c r="O20" i="5"/>
  <c r="N20" i="5"/>
  <c r="M20" i="5"/>
  <c r="L20" i="5"/>
  <c r="R20" i="5" s="1"/>
  <c r="H20" i="5"/>
  <c r="G20" i="5"/>
  <c r="P19" i="5"/>
  <c r="O19" i="5"/>
  <c r="N19" i="5"/>
  <c r="M19" i="5"/>
  <c r="L19" i="5"/>
  <c r="R19" i="5" s="1"/>
  <c r="H19" i="5"/>
  <c r="G19" i="5"/>
  <c r="P18" i="5"/>
  <c r="O18" i="5"/>
  <c r="Q18" i="5" s="1"/>
  <c r="N18" i="5"/>
  <c r="M18" i="5"/>
  <c r="L18" i="5"/>
  <c r="H18" i="5"/>
  <c r="G18" i="5"/>
  <c r="P17" i="5"/>
  <c r="O17" i="5"/>
  <c r="N17" i="5"/>
  <c r="M17" i="5"/>
  <c r="L17" i="5"/>
  <c r="H17" i="5"/>
  <c r="G17" i="5"/>
  <c r="P16" i="5"/>
  <c r="O16" i="5"/>
  <c r="N16" i="5"/>
  <c r="M16" i="5"/>
  <c r="L16" i="5"/>
  <c r="R16" i="5" s="1"/>
  <c r="H16" i="5"/>
  <c r="G16" i="5"/>
  <c r="P15" i="5"/>
  <c r="O15" i="5"/>
  <c r="N15" i="5"/>
  <c r="M15" i="5"/>
  <c r="L15" i="5"/>
  <c r="H15" i="5"/>
  <c r="G15" i="5"/>
  <c r="P14" i="5"/>
  <c r="O14" i="5"/>
  <c r="N14" i="5"/>
  <c r="M14" i="5"/>
  <c r="L14" i="5"/>
  <c r="H14" i="5"/>
  <c r="G14" i="5"/>
  <c r="P13" i="5"/>
  <c r="Q13" i="5" s="1"/>
  <c r="O13" i="5"/>
  <c r="N13" i="5"/>
  <c r="M13" i="5"/>
  <c r="L13" i="5"/>
  <c r="R13" i="5" s="1"/>
  <c r="H13" i="5"/>
  <c r="G13" i="5"/>
  <c r="P12" i="5"/>
  <c r="O12" i="5"/>
  <c r="N12" i="5"/>
  <c r="M12" i="5"/>
  <c r="L12" i="5"/>
  <c r="H12" i="5"/>
  <c r="G12" i="5"/>
  <c r="P11" i="5"/>
  <c r="O11" i="5"/>
  <c r="N11" i="5"/>
  <c r="M11" i="5"/>
  <c r="R11" i="5" s="1"/>
  <c r="L11" i="5"/>
  <c r="H11" i="5"/>
  <c r="G11" i="5"/>
  <c r="P10" i="5"/>
  <c r="O10" i="5"/>
  <c r="N10" i="5"/>
  <c r="M10" i="5"/>
  <c r="L10" i="5"/>
  <c r="H10" i="5"/>
  <c r="G10" i="5"/>
  <c r="P9" i="5"/>
  <c r="O9" i="5"/>
  <c r="N9" i="5"/>
  <c r="M9" i="5"/>
  <c r="L9" i="5"/>
  <c r="H9" i="5"/>
  <c r="G9" i="5"/>
  <c r="P8" i="5"/>
  <c r="O8" i="5"/>
  <c r="N8" i="5"/>
  <c r="M8" i="5"/>
  <c r="L8" i="5"/>
  <c r="H8" i="5"/>
  <c r="G8" i="5"/>
  <c r="W52" i="4"/>
  <c r="V52" i="4"/>
  <c r="U52" i="4"/>
  <c r="T52" i="4"/>
  <c r="O52" i="4"/>
  <c r="W51" i="4"/>
  <c r="V51" i="4"/>
  <c r="U51" i="4"/>
  <c r="T51" i="4"/>
  <c r="S51" i="4"/>
  <c r="O51" i="4"/>
  <c r="W50" i="4"/>
  <c r="V50" i="4"/>
  <c r="U50" i="4"/>
  <c r="T50" i="4"/>
  <c r="S50" i="4"/>
  <c r="O50" i="4"/>
  <c r="W49" i="4"/>
  <c r="V49" i="4"/>
  <c r="U49" i="4"/>
  <c r="T49" i="4"/>
  <c r="S49" i="4"/>
  <c r="O49" i="4"/>
  <c r="W48" i="4"/>
  <c r="V48" i="4"/>
  <c r="U48" i="4"/>
  <c r="T48" i="4"/>
  <c r="S48" i="4"/>
  <c r="O48" i="4"/>
  <c r="W47" i="4"/>
  <c r="V47" i="4"/>
  <c r="U47" i="4"/>
  <c r="T47" i="4"/>
  <c r="S47" i="4"/>
  <c r="O47" i="4"/>
  <c r="W46" i="4"/>
  <c r="V46" i="4"/>
  <c r="U46" i="4"/>
  <c r="T46" i="4"/>
  <c r="S46" i="4"/>
  <c r="O46" i="4"/>
  <c r="W45" i="4"/>
  <c r="V45" i="4"/>
  <c r="U45" i="4"/>
  <c r="T45" i="4"/>
  <c r="S45" i="4"/>
  <c r="O45" i="4"/>
  <c r="W44" i="4"/>
  <c r="V44" i="4"/>
  <c r="U44" i="4"/>
  <c r="T44" i="4"/>
  <c r="S44" i="4"/>
  <c r="O44" i="4"/>
  <c r="W43" i="4"/>
  <c r="V43" i="4"/>
  <c r="U43" i="4"/>
  <c r="T43" i="4"/>
  <c r="S43" i="4"/>
  <c r="O43" i="4"/>
  <c r="W42" i="4"/>
  <c r="V42" i="4"/>
  <c r="U42" i="4"/>
  <c r="T42" i="4"/>
  <c r="S42" i="4"/>
  <c r="O42" i="4"/>
  <c r="W41" i="4"/>
  <c r="V41" i="4"/>
  <c r="U41" i="4"/>
  <c r="T41" i="4"/>
  <c r="S41" i="4"/>
  <c r="O41" i="4"/>
  <c r="W40" i="4"/>
  <c r="V40" i="4"/>
  <c r="U40" i="4"/>
  <c r="T40" i="4"/>
  <c r="S40" i="4"/>
  <c r="O40" i="4"/>
  <c r="W39" i="4"/>
  <c r="V39" i="4"/>
  <c r="U39" i="4"/>
  <c r="T39" i="4"/>
  <c r="S39" i="4"/>
  <c r="O39" i="4"/>
  <c r="W38" i="4"/>
  <c r="V38" i="4"/>
  <c r="U38" i="4"/>
  <c r="T38" i="4"/>
  <c r="S38" i="4"/>
  <c r="O38" i="4"/>
  <c r="W37" i="4"/>
  <c r="V37" i="4"/>
  <c r="U37" i="4"/>
  <c r="T37" i="4"/>
  <c r="S37" i="4"/>
  <c r="O37" i="4"/>
  <c r="X37" i="4" s="1"/>
  <c r="W36" i="4"/>
  <c r="V36" i="4"/>
  <c r="U36" i="4"/>
  <c r="T36" i="4"/>
  <c r="S36" i="4"/>
  <c r="O36" i="4"/>
  <c r="W35" i="4"/>
  <c r="V35" i="4"/>
  <c r="U35" i="4"/>
  <c r="T35" i="4"/>
  <c r="S35" i="4"/>
  <c r="O35" i="4"/>
  <c r="W34" i="4"/>
  <c r="V34" i="4"/>
  <c r="U34" i="4"/>
  <c r="T34" i="4"/>
  <c r="S34" i="4"/>
  <c r="O34" i="4"/>
  <c r="W33" i="4"/>
  <c r="V33" i="4"/>
  <c r="U33" i="4"/>
  <c r="T33" i="4"/>
  <c r="S33" i="4"/>
  <c r="O33" i="4"/>
  <c r="W32" i="4"/>
  <c r="V32" i="4"/>
  <c r="U32" i="4"/>
  <c r="T32" i="4"/>
  <c r="S32" i="4"/>
  <c r="O32" i="4"/>
  <c r="W31" i="4"/>
  <c r="V31" i="4"/>
  <c r="U31" i="4"/>
  <c r="T31" i="4"/>
  <c r="S31" i="4"/>
  <c r="O31" i="4"/>
  <c r="W30" i="4"/>
  <c r="V30" i="4"/>
  <c r="U30" i="4"/>
  <c r="T30" i="4"/>
  <c r="S30" i="4"/>
  <c r="R30" i="4"/>
  <c r="O30" i="4"/>
  <c r="W29" i="4"/>
  <c r="V29" i="4"/>
  <c r="U29" i="4"/>
  <c r="T29" i="4"/>
  <c r="S29" i="4"/>
  <c r="R29" i="4"/>
  <c r="O29" i="4"/>
  <c r="W28" i="4"/>
  <c r="V28" i="4"/>
  <c r="U28" i="4"/>
  <c r="T28" i="4"/>
  <c r="S28" i="4"/>
  <c r="R28" i="4"/>
  <c r="Q28" i="4"/>
  <c r="O28" i="4"/>
  <c r="W27" i="4"/>
  <c r="V27" i="4"/>
  <c r="U27" i="4"/>
  <c r="T27" i="4"/>
  <c r="S27" i="4"/>
  <c r="R27" i="4"/>
  <c r="Q27" i="4"/>
  <c r="P27" i="4"/>
  <c r="O27" i="4"/>
  <c r="W26" i="4"/>
  <c r="V26" i="4"/>
  <c r="U26" i="4"/>
  <c r="T26" i="4"/>
  <c r="S26" i="4"/>
  <c r="R26" i="4"/>
  <c r="Q26" i="4"/>
  <c r="P26" i="4"/>
  <c r="O26" i="4"/>
  <c r="W25" i="4"/>
  <c r="V25" i="4"/>
  <c r="U25" i="4"/>
  <c r="T25" i="4"/>
  <c r="S25" i="4"/>
  <c r="R25" i="4"/>
  <c r="Q25" i="4"/>
  <c r="P25" i="4"/>
  <c r="O25" i="4"/>
  <c r="W24" i="4"/>
  <c r="V24" i="4"/>
  <c r="U24" i="4"/>
  <c r="T24" i="4"/>
  <c r="S24" i="4"/>
  <c r="R24" i="4"/>
  <c r="Q24" i="4"/>
  <c r="P24" i="4"/>
  <c r="O24" i="4"/>
  <c r="W23" i="4"/>
  <c r="V23" i="4"/>
  <c r="U23" i="4"/>
  <c r="T23" i="4"/>
  <c r="S23" i="4"/>
  <c r="R23" i="4"/>
  <c r="Q23" i="4"/>
  <c r="P23" i="4"/>
  <c r="O23" i="4"/>
  <c r="W22" i="4"/>
  <c r="V22" i="4"/>
  <c r="U22" i="4"/>
  <c r="T22" i="4"/>
  <c r="S22" i="4"/>
  <c r="R22" i="4"/>
  <c r="Q22" i="4"/>
  <c r="P22" i="4"/>
  <c r="O22" i="4"/>
  <c r="W21" i="4"/>
  <c r="V21" i="4"/>
  <c r="U21" i="4"/>
  <c r="T21" i="4"/>
  <c r="S21" i="4"/>
  <c r="R21" i="4"/>
  <c r="Q21" i="4"/>
  <c r="P21" i="4"/>
  <c r="O21" i="4"/>
  <c r="W20" i="4"/>
  <c r="V20" i="4"/>
  <c r="U20" i="4"/>
  <c r="T20" i="4"/>
  <c r="S20" i="4"/>
  <c r="R20" i="4"/>
  <c r="Q20" i="4"/>
  <c r="P20" i="4"/>
  <c r="O20" i="4"/>
  <c r="W19" i="4"/>
  <c r="V19" i="4"/>
  <c r="U19" i="4"/>
  <c r="T19" i="4"/>
  <c r="S19" i="4"/>
  <c r="R19" i="4"/>
  <c r="Q19" i="4"/>
  <c r="P19" i="4"/>
  <c r="O19" i="4"/>
  <c r="W18" i="4"/>
  <c r="V18" i="4"/>
  <c r="U18" i="4"/>
  <c r="T18" i="4"/>
  <c r="S18" i="4"/>
  <c r="R18" i="4"/>
  <c r="Q18" i="4"/>
  <c r="P18" i="4"/>
  <c r="O18" i="4"/>
  <c r="W17" i="4"/>
  <c r="V17" i="4"/>
  <c r="U17" i="4"/>
  <c r="T17" i="4"/>
  <c r="S17" i="4"/>
  <c r="R17" i="4"/>
  <c r="Q17" i="4"/>
  <c r="P17" i="4"/>
  <c r="O17" i="4"/>
  <c r="W16" i="4"/>
  <c r="V16" i="4"/>
  <c r="U16" i="4"/>
  <c r="T16" i="4"/>
  <c r="S16" i="4"/>
  <c r="R16" i="4"/>
  <c r="Q16" i="4"/>
  <c r="P16" i="4"/>
  <c r="O16" i="4"/>
  <c r="W15" i="4"/>
  <c r="V15" i="4"/>
  <c r="U15" i="4"/>
  <c r="T15" i="4"/>
  <c r="S15" i="4"/>
  <c r="R15" i="4"/>
  <c r="Q15" i="4"/>
  <c r="P15" i="4"/>
  <c r="O15" i="4"/>
  <c r="W14" i="4"/>
  <c r="V14" i="4"/>
  <c r="U14" i="4"/>
  <c r="T14" i="4"/>
  <c r="S14" i="4"/>
  <c r="R14" i="4"/>
  <c r="Q14" i="4"/>
  <c r="P14" i="4"/>
  <c r="O14" i="4"/>
  <c r="W13" i="4"/>
  <c r="V13" i="4"/>
  <c r="U13" i="4"/>
  <c r="T13" i="4"/>
  <c r="S13" i="4"/>
  <c r="R13" i="4"/>
  <c r="Q13" i="4"/>
  <c r="P13" i="4"/>
  <c r="O13" i="4"/>
  <c r="W12" i="4"/>
  <c r="V12" i="4"/>
  <c r="U12" i="4"/>
  <c r="T12" i="4"/>
  <c r="S12" i="4"/>
  <c r="R12" i="4"/>
  <c r="Q12" i="4"/>
  <c r="P12" i="4"/>
  <c r="O12" i="4"/>
  <c r="W11" i="4"/>
  <c r="V11" i="4"/>
  <c r="U11" i="4"/>
  <c r="T11" i="4"/>
  <c r="S11" i="4"/>
  <c r="R11" i="4"/>
  <c r="Q11" i="4"/>
  <c r="P11" i="4"/>
  <c r="O11" i="4"/>
  <c r="W10" i="4"/>
  <c r="V10" i="4"/>
  <c r="U10" i="4"/>
  <c r="T10" i="4"/>
  <c r="S10" i="4"/>
  <c r="R10" i="4"/>
  <c r="Q10" i="4"/>
  <c r="P10" i="4"/>
  <c r="O10" i="4"/>
  <c r="W9" i="4"/>
  <c r="V9" i="4"/>
  <c r="U9" i="4"/>
  <c r="T9" i="4"/>
  <c r="S9" i="4"/>
  <c r="R9" i="4"/>
  <c r="Q9" i="4"/>
  <c r="P9" i="4"/>
  <c r="O9" i="4"/>
  <c r="W8" i="4"/>
  <c r="V8" i="4"/>
  <c r="U8" i="4"/>
  <c r="T8" i="4"/>
  <c r="S8" i="4"/>
  <c r="R8" i="4"/>
  <c r="Q8" i="4"/>
  <c r="P8" i="4"/>
  <c r="O8" i="4"/>
  <c r="Q24" i="5" l="1"/>
  <c r="Q44" i="5"/>
  <c r="R52" i="5"/>
  <c r="Q53" i="5"/>
  <c r="R8" i="5"/>
  <c r="R18" i="5"/>
  <c r="Q19" i="5"/>
  <c r="R26" i="5"/>
  <c r="Q31" i="5"/>
  <c r="R47" i="5"/>
  <c r="R49" i="5"/>
  <c r="R21" i="5"/>
  <c r="Q23" i="5"/>
  <c r="R29" i="5"/>
  <c r="R31" i="5"/>
  <c r="R36" i="5"/>
  <c r="R10" i="5"/>
  <c r="R23" i="5"/>
  <c r="R28" i="5"/>
  <c r="R34" i="5"/>
  <c r="R41" i="5"/>
  <c r="Q39" i="5"/>
  <c r="R15" i="5"/>
  <c r="Q41" i="5"/>
  <c r="R43" i="5"/>
  <c r="R48" i="5"/>
  <c r="R17" i="5"/>
  <c r="R22" i="5"/>
  <c r="R30" i="5"/>
  <c r="Q35" i="5"/>
  <c r="R46" i="5"/>
  <c r="R12" i="5"/>
  <c r="Q27" i="5"/>
  <c r="Q32" i="5"/>
  <c r="R40" i="5"/>
  <c r="R45" i="5"/>
  <c r="Q48" i="5"/>
  <c r="R50" i="5"/>
  <c r="Q51" i="5"/>
  <c r="R14" i="5"/>
  <c r="R24" i="5"/>
  <c r="R35" i="5"/>
  <c r="R37" i="5"/>
  <c r="R9" i="5"/>
  <c r="R27" i="5"/>
  <c r="Q12" i="5"/>
  <c r="Q36" i="5"/>
  <c r="Q11" i="5"/>
  <c r="Q17" i="5"/>
  <c r="Q28" i="5"/>
  <c r="Q38" i="5"/>
  <c r="Q50" i="5"/>
  <c r="Q10" i="5"/>
  <c r="Q16" i="5"/>
  <c r="Q22" i="5"/>
  <c r="Q33" i="5"/>
  <c r="Q45" i="5"/>
  <c r="Q52" i="5"/>
  <c r="Q40" i="5"/>
  <c r="Q9" i="5"/>
  <c r="Q15" i="5"/>
  <c r="Q21" i="5"/>
  <c r="Q30" i="5"/>
  <c r="Q42" i="5"/>
  <c r="Q8" i="5"/>
  <c r="Q14" i="5"/>
  <c r="Q20" i="5"/>
  <c r="Q26" i="5"/>
  <c r="Q37" i="5"/>
  <c r="Q49" i="5"/>
  <c r="X14" i="4"/>
  <c r="Y42" i="4"/>
  <c r="X30" i="4"/>
  <c r="Y43" i="4"/>
  <c r="Y38" i="4"/>
  <c r="X20" i="4"/>
  <c r="Y26" i="4"/>
  <c r="X39" i="4"/>
  <c r="X8" i="4"/>
  <c r="X49" i="4"/>
  <c r="Y9" i="4"/>
  <c r="Y35" i="4"/>
  <c r="Y47" i="4"/>
  <c r="Y36" i="4"/>
  <c r="Y23" i="4"/>
  <c r="Y30" i="4"/>
  <c r="X32" i="4"/>
  <c r="X41" i="4"/>
  <c r="Y49" i="4"/>
  <c r="Y13" i="4"/>
  <c r="Y34" i="4"/>
  <c r="Y51" i="4"/>
  <c r="X12" i="4"/>
  <c r="X15" i="4"/>
  <c r="X36" i="4"/>
  <c r="Y44" i="4"/>
  <c r="Y45" i="4"/>
  <c r="Y52" i="4"/>
  <c r="Y15" i="4"/>
  <c r="X45" i="4"/>
  <c r="Y10" i="4"/>
  <c r="Y8" i="4"/>
  <c r="Y16" i="4"/>
  <c r="Y19" i="4"/>
  <c r="X44" i="4"/>
  <c r="Y11" i="4"/>
  <c r="X18" i="4"/>
  <c r="X21" i="4"/>
  <c r="Y29" i="4"/>
  <c r="Y21" i="4"/>
  <c r="Y37" i="4"/>
  <c r="Y46" i="4"/>
  <c r="Y48" i="4"/>
  <c r="Y22" i="4"/>
  <c r="Y25" i="4"/>
  <c r="Y31" i="4"/>
  <c r="X48" i="4"/>
  <c r="Y14" i="4"/>
  <c r="Y17" i="4"/>
  <c r="X24" i="4"/>
  <c r="Y27" i="4"/>
  <c r="Y32" i="4"/>
  <c r="Y39" i="4"/>
  <c r="Y40" i="4"/>
  <c r="X9" i="4"/>
  <c r="Y50" i="4"/>
  <c r="Y20" i="4"/>
  <c r="X26" i="4"/>
  <c r="Y28" i="4"/>
  <c r="Y33" i="4"/>
  <c r="X42" i="4"/>
  <c r="X13" i="4"/>
  <c r="X19" i="4"/>
  <c r="X25" i="4"/>
  <c r="X51" i="4"/>
  <c r="X29" i="4"/>
  <c r="X34" i="4"/>
  <c r="X46" i="4"/>
  <c r="Y12" i="4"/>
  <c r="Y18" i="4"/>
  <c r="Y24" i="4"/>
  <c r="Y41" i="4"/>
  <c r="X11" i="4"/>
  <c r="X17" i="4"/>
  <c r="X23" i="4"/>
  <c r="X31" i="4"/>
  <c r="X43" i="4"/>
  <c r="X28" i="4"/>
  <c r="X38" i="4"/>
  <c r="X50" i="4"/>
  <c r="X10" i="4"/>
  <c r="X16" i="4"/>
  <c r="X22" i="4"/>
  <c r="X33" i="4"/>
  <c r="X52" i="4"/>
  <c r="X40" i="4"/>
  <c r="X27" i="4"/>
  <c r="X35" i="4"/>
  <c r="X47" i="4"/>
</calcChain>
</file>

<file path=xl/sharedStrings.xml><?xml version="1.0" encoding="utf-8"?>
<sst xmlns="http://schemas.openxmlformats.org/spreadsheetml/2006/main" count="47" uniqueCount="18">
  <si>
    <t>Time</t>
  </si>
  <si>
    <t>mean</t>
  </si>
  <si>
    <t>sem</t>
  </si>
  <si>
    <t>Q1+E1+NanoRIIa with cAMP/OA</t>
  </si>
  <si>
    <t>N=9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</si>
  <si>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</si>
  <si>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</si>
  <si>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</si>
  <si>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</si>
  <si>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</si>
  <si>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</si>
  <si>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</si>
  <si>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</si>
  <si>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</si>
  <si>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Raw Data</t>
  </si>
  <si>
    <t>Normalized Data</t>
  </si>
  <si>
    <t xml:space="preserve">Cell 1 </t>
  </si>
  <si>
    <t>Q1+ E1 + nanoRIIa (no cAMP/OA)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</si>
</sst>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0" xfId="0" applyFont="1"/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0" fillId="0" borderId="0" xfId="0" applyBorder="1"/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4" fillId="0" borderId="0" xfId="0" applyFont="1"/>
    <xf numFmtId="2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0" fillId="0" borderId="4" xfId="0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E3890-B59C-4088-8BF5-97E74F43B4FD}">
  <dimension ref="A1:S91"/>
  <sheetViews>
    <sheetView topLeftCell="D31" workbookViewId="0">
      <selection activeCell="K5" sqref="K5"/>
    </sheetView>
  </sheetViews>
  <sheetFormatPr defaultColWidth="11.5546875" defaultRowHeight="14.4" x14ac:dyDescent="0.3"/>
  <cols>
    <col min="1" max="1" width="32.88671875" customWidth="1"/>
    <col min="11" max="11" width="17.77734375" customWidth="1"/>
  </cols>
  <sheetData>
    <row r="1" spans="1:19" x14ac:dyDescent="0.3">
      <c r="A1" s="26" t="s">
        <v>17</v>
      </c>
    </row>
    <row r="5" spans="1:19" x14ac:dyDescent="0.3">
      <c r="A5" s="9" t="s">
        <v>14</v>
      </c>
      <c r="B5" s="3"/>
      <c r="C5" s="3"/>
      <c r="D5" s="3"/>
      <c r="E5" s="3"/>
      <c r="F5" s="3"/>
      <c r="G5" s="3"/>
      <c r="K5" s="13" t="s">
        <v>15</v>
      </c>
      <c r="L5" s="1"/>
    </row>
    <row r="6" spans="1:19" ht="15" thickBot="1" x14ac:dyDescent="0.35">
      <c r="B6" s="3"/>
      <c r="C6" s="3"/>
      <c r="D6" s="3"/>
      <c r="E6" s="3"/>
      <c r="F6" s="3"/>
      <c r="G6" s="3"/>
    </row>
    <row r="7" spans="1:19" ht="15" thickBot="1" x14ac:dyDescent="0.35">
      <c r="A7" s="17" t="s">
        <v>0</v>
      </c>
      <c r="B7" s="18" t="s">
        <v>16</v>
      </c>
      <c r="C7" s="18" t="s">
        <v>6</v>
      </c>
      <c r="D7" s="18" t="s">
        <v>7</v>
      </c>
      <c r="E7" s="18" t="s">
        <v>8</v>
      </c>
      <c r="F7" s="18" t="s">
        <v>9</v>
      </c>
      <c r="G7" s="18" t="s">
        <v>1</v>
      </c>
      <c r="H7" s="8" t="s">
        <v>2</v>
      </c>
      <c r="J7" s="3"/>
      <c r="K7" s="17" t="s">
        <v>0</v>
      </c>
      <c r="L7" s="18" t="s">
        <v>16</v>
      </c>
      <c r="M7" s="18" t="s">
        <v>6</v>
      </c>
      <c r="N7" s="18" t="s">
        <v>7</v>
      </c>
      <c r="O7" s="18" t="s">
        <v>8</v>
      </c>
      <c r="P7" s="18" t="s">
        <v>9</v>
      </c>
      <c r="Q7" s="18" t="s">
        <v>1</v>
      </c>
      <c r="R7" s="8" t="s">
        <v>2</v>
      </c>
      <c r="S7" s="1"/>
    </row>
    <row r="8" spans="1:19" x14ac:dyDescent="0.3">
      <c r="A8" s="5">
        <v>1</v>
      </c>
      <c r="B8" s="6">
        <v>129.37272727272727</v>
      </c>
      <c r="C8" s="6">
        <v>111.97125</v>
      </c>
      <c r="D8" s="6">
        <v>151.09599999999998</v>
      </c>
      <c r="E8" s="6">
        <v>72.061666666666667</v>
      </c>
      <c r="F8" s="6">
        <v>136.32</v>
      </c>
      <c r="G8" s="6">
        <f t="shared" ref="G8:G54" si="0">AVERAGE(B8:F8)</f>
        <v>120.16432878787877</v>
      </c>
      <c r="H8" s="5">
        <f t="shared" ref="H8:H54" si="1">_xlfn.STDEV.P(B8:F8)/SQRT(COUNT(B8:F8))</f>
        <v>12.138469824679847</v>
      </c>
      <c r="K8" s="20">
        <v>1</v>
      </c>
      <c r="L8" s="21">
        <f>B8/B$8</f>
        <v>1</v>
      </c>
      <c r="M8" s="21">
        <f t="shared" ref="M8:P23" si="2">C8/C$8</f>
        <v>1</v>
      </c>
      <c r="N8" s="21">
        <f t="shared" si="2"/>
        <v>1</v>
      </c>
      <c r="O8" s="21">
        <f t="shared" si="2"/>
        <v>1</v>
      </c>
      <c r="P8" s="21">
        <f t="shared" si="2"/>
        <v>1</v>
      </c>
      <c r="Q8" s="10">
        <f>AVERAGE(L8:P8)</f>
        <v>1</v>
      </c>
      <c r="R8" s="14">
        <f>_xlfn.STDEV.P(L8:P8)/SQRT(COUNT(L8:P8))</f>
        <v>0</v>
      </c>
    </row>
    <row r="9" spans="1:19" x14ac:dyDescent="0.3">
      <c r="A9" s="5">
        <v>1.25</v>
      </c>
      <c r="B9" s="6">
        <v>128.34545454545454</v>
      </c>
      <c r="C9" s="6">
        <v>126.27500000000001</v>
      </c>
      <c r="D9" s="6">
        <v>144.596</v>
      </c>
      <c r="E9" s="6">
        <v>72.034999999999997</v>
      </c>
      <c r="F9" s="6">
        <v>136.04</v>
      </c>
      <c r="G9" s="6">
        <f t="shared" si="0"/>
        <v>121.45829090909089</v>
      </c>
      <c r="H9" s="5">
        <f t="shared" si="1"/>
        <v>11.421515163396815</v>
      </c>
      <c r="K9" s="22">
        <v>1.25</v>
      </c>
      <c r="L9" s="23">
        <f t="shared" ref="L9:P54" si="3">B9/B$8</f>
        <v>0.99205958822289364</v>
      </c>
      <c r="M9" s="23">
        <f t="shared" si="2"/>
        <v>1.1277448452169643</v>
      </c>
      <c r="N9" s="23">
        <f t="shared" si="2"/>
        <v>0.95698099221686894</v>
      </c>
      <c r="O9" s="23">
        <f t="shared" si="2"/>
        <v>0.99962994657353654</v>
      </c>
      <c r="P9" s="23">
        <f t="shared" si="2"/>
        <v>0.99794600938967137</v>
      </c>
      <c r="Q9" s="11">
        <f t="shared" ref="Q9:Q54" si="4">AVERAGE(L9:P9)</f>
        <v>1.0148722763239868</v>
      </c>
      <c r="R9" s="15">
        <f t="shared" ref="R9:R54" si="5">_xlfn.STDEV.P(L9:P9)/SQRT(COUNT(L9:P9))</f>
        <v>2.6176984892093205E-2</v>
      </c>
    </row>
    <row r="10" spans="1:19" x14ac:dyDescent="0.3">
      <c r="A10" s="5">
        <v>1.5</v>
      </c>
      <c r="B10" s="6">
        <v>126.91818181818181</v>
      </c>
      <c r="C10" s="6">
        <v>131.78749999999999</v>
      </c>
      <c r="D10" s="6">
        <v>142.506</v>
      </c>
      <c r="E10" s="6">
        <v>72.901666666666657</v>
      </c>
      <c r="F10" s="6">
        <v>136.57999999999998</v>
      </c>
      <c r="G10" s="6">
        <f t="shared" si="0"/>
        <v>122.13866969696969</v>
      </c>
      <c r="H10" s="5">
        <f t="shared" si="1"/>
        <v>11.249188938467547</v>
      </c>
      <c r="K10" s="22">
        <v>1.5</v>
      </c>
      <c r="L10" s="23">
        <f t="shared" si="3"/>
        <v>0.98102733469186976</v>
      </c>
      <c r="M10" s="23">
        <f t="shared" si="2"/>
        <v>1.1769762327383144</v>
      </c>
      <c r="N10" s="23">
        <f t="shared" si="2"/>
        <v>0.94314872663736982</v>
      </c>
      <c r="O10" s="23">
        <f t="shared" si="2"/>
        <v>1.0116566829335985</v>
      </c>
      <c r="P10" s="23">
        <f t="shared" si="2"/>
        <v>1.001907276995305</v>
      </c>
      <c r="Q10" s="11">
        <f t="shared" si="4"/>
        <v>1.0229432507992915</v>
      </c>
      <c r="R10" s="15">
        <f t="shared" si="5"/>
        <v>3.6011202947109765E-2</v>
      </c>
    </row>
    <row r="11" spans="1:19" x14ac:dyDescent="0.3">
      <c r="A11" s="5">
        <v>1.75</v>
      </c>
      <c r="B11" s="6">
        <v>122.34545454545454</v>
      </c>
      <c r="C11" s="6">
        <v>146.57500000000002</v>
      </c>
      <c r="D11" s="6">
        <v>121.08800000000001</v>
      </c>
      <c r="E11" s="6">
        <v>75.861666666666665</v>
      </c>
      <c r="F11" s="6">
        <v>131.12</v>
      </c>
      <c r="G11" s="6">
        <f t="shared" si="0"/>
        <v>119.39802424242426</v>
      </c>
      <c r="H11" s="5">
        <f t="shared" si="1"/>
        <v>10.55073555996108</v>
      </c>
      <c r="K11" s="22">
        <v>1.75</v>
      </c>
      <c r="L11" s="23">
        <f t="shared" si="3"/>
        <v>0.94568196191413112</v>
      </c>
      <c r="M11" s="23">
        <f t="shared" si="2"/>
        <v>1.3090413833908259</v>
      </c>
      <c r="N11" s="23">
        <f t="shared" si="2"/>
        <v>0.80139778683750751</v>
      </c>
      <c r="O11" s="23">
        <f t="shared" si="2"/>
        <v>1.0527326132710411</v>
      </c>
      <c r="P11" s="23">
        <f t="shared" si="2"/>
        <v>0.96185446009389675</v>
      </c>
      <c r="Q11" s="11">
        <f t="shared" si="4"/>
        <v>1.0141416411014803</v>
      </c>
      <c r="R11" s="15">
        <f t="shared" si="5"/>
        <v>7.5136075392466389E-2</v>
      </c>
    </row>
    <row r="12" spans="1:19" x14ac:dyDescent="0.3">
      <c r="A12" s="5">
        <v>2</v>
      </c>
      <c r="B12" s="6">
        <v>122.55454545454545</v>
      </c>
      <c r="C12" s="6">
        <v>158.5</v>
      </c>
      <c r="D12" s="6">
        <v>113.03200000000001</v>
      </c>
      <c r="E12" s="6">
        <v>75.928333333333327</v>
      </c>
      <c r="F12" s="6">
        <v>124.48999999999998</v>
      </c>
      <c r="G12" s="6">
        <f t="shared" si="0"/>
        <v>118.90097575757575</v>
      </c>
      <c r="H12" s="5">
        <f t="shared" si="1"/>
        <v>11.821609632922144</v>
      </c>
      <c r="K12" s="22">
        <v>2</v>
      </c>
      <c r="L12" s="23">
        <f t="shared" si="3"/>
        <v>0.94729815192186062</v>
      </c>
      <c r="M12" s="23">
        <f t="shared" si="2"/>
        <v>1.4155419359880326</v>
      </c>
      <c r="N12" s="23">
        <f t="shared" si="2"/>
        <v>0.74808069042198355</v>
      </c>
      <c r="O12" s="23">
        <f t="shared" si="2"/>
        <v>1.0536577468371995</v>
      </c>
      <c r="P12" s="23">
        <f t="shared" si="2"/>
        <v>0.91321889671361489</v>
      </c>
      <c r="Q12" s="11">
        <f t="shared" si="4"/>
        <v>1.0155594843765381</v>
      </c>
      <c r="R12" s="15">
        <f t="shared" si="5"/>
        <v>9.9622397041373517E-2</v>
      </c>
    </row>
    <row r="13" spans="1:19" x14ac:dyDescent="0.3">
      <c r="A13" s="5">
        <v>2.25</v>
      </c>
      <c r="B13" s="6">
        <v>119.31818181818181</v>
      </c>
      <c r="C13" s="6">
        <v>169.02500000000001</v>
      </c>
      <c r="D13" s="6">
        <v>109.07000000000001</v>
      </c>
      <c r="E13" s="6">
        <v>80.103333333333339</v>
      </c>
      <c r="F13" s="6">
        <v>118.22999999999999</v>
      </c>
      <c r="G13" s="6">
        <f t="shared" si="0"/>
        <v>119.14930303030303</v>
      </c>
      <c r="H13" s="5">
        <f t="shared" si="1"/>
        <v>12.829090202306476</v>
      </c>
      <c r="K13" s="22">
        <v>2.25</v>
      </c>
      <c r="L13" s="23">
        <f t="shared" si="3"/>
        <v>0.92228234136743725</v>
      </c>
      <c r="M13" s="23">
        <f t="shared" si="2"/>
        <v>1.5095392790560078</v>
      </c>
      <c r="N13" s="23">
        <f t="shared" si="2"/>
        <v>0.72185895060094263</v>
      </c>
      <c r="O13" s="23">
        <f t="shared" si="2"/>
        <v>1.1115942364178828</v>
      </c>
      <c r="P13" s="23">
        <f t="shared" si="2"/>
        <v>0.86729753521126762</v>
      </c>
      <c r="Q13" s="11">
        <f t="shared" si="4"/>
        <v>1.0265144685307077</v>
      </c>
      <c r="R13" s="15">
        <f t="shared" si="5"/>
        <v>0.12158632937635981</v>
      </c>
    </row>
    <row r="14" spans="1:19" x14ac:dyDescent="0.3">
      <c r="A14" s="5">
        <v>2.5</v>
      </c>
      <c r="B14" s="6">
        <v>118.00909090909092</v>
      </c>
      <c r="C14" s="6">
        <v>178.67500000000001</v>
      </c>
      <c r="D14" s="6">
        <v>108.88</v>
      </c>
      <c r="E14" s="6">
        <v>82.65666666666668</v>
      </c>
      <c r="F14" s="6">
        <v>120.52000000000001</v>
      </c>
      <c r="G14" s="6">
        <f t="shared" si="0"/>
        <v>121.74815151515152</v>
      </c>
      <c r="H14" s="5">
        <f t="shared" si="1"/>
        <v>14.07108882759694</v>
      </c>
      <c r="K14" s="22">
        <v>2.5</v>
      </c>
      <c r="L14" s="23">
        <f t="shared" si="3"/>
        <v>0.91216358653643459</v>
      </c>
      <c r="M14" s="23">
        <f t="shared" si="2"/>
        <v>1.5957221161682129</v>
      </c>
      <c r="N14" s="23">
        <f t="shared" si="2"/>
        <v>0.72060147191189716</v>
      </c>
      <c r="O14" s="23">
        <f t="shared" si="2"/>
        <v>1.1470268520017579</v>
      </c>
      <c r="P14" s="23">
        <f t="shared" si="2"/>
        <v>0.88409624413145549</v>
      </c>
      <c r="Q14" s="11">
        <f t="shared" si="4"/>
        <v>1.0519220541499519</v>
      </c>
      <c r="R14" s="15">
        <f t="shared" si="5"/>
        <v>0.13597568753539771</v>
      </c>
    </row>
    <row r="15" spans="1:19" x14ac:dyDescent="0.3">
      <c r="A15" s="5">
        <v>2.75</v>
      </c>
      <c r="B15" s="6">
        <v>113.59090909090909</v>
      </c>
      <c r="C15" s="6">
        <v>189.36250000000001</v>
      </c>
      <c r="D15" s="6">
        <v>109.71599999999998</v>
      </c>
      <c r="E15" s="6">
        <v>82.711666666666659</v>
      </c>
      <c r="F15" s="6">
        <v>107.91</v>
      </c>
      <c r="G15" s="6">
        <f t="shared" si="0"/>
        <v>120.65821515151515</v>
      </c>
      <c r="H15" s="5">
        <f t="shared" si="1"/>
        <v>16.115104933422366</v>
      </c>
      <c r="K15" s="22">
        <v>2.75</v>
      </c>
      <c r="L15" s="23">
        <f t="shared" si="3"/>
        <v>0.87801278898180035</v>
      </c>
      <c r="M15" s="23">
        <f t="shared" si="2"/>
        <v>1.6911707246279739</v>
      </c>
      <c r="N15" s="23">
        <f t="shared" si="2"/>
        <v>0.72613437814369675</v>
      </c>
      <c r="O15" s="23">
        <f t="shared" si="2"/>
        <v>1.1477900871938385</v>
      </c>
      <c r="P15" s="23">
        <f t="shared" si="2"/>
        <v>0.79159330985915499</v>
      </c>
      <c r="Q15" s="11">
        <f t="shared" si="4"/>
        <v>1.046940257761293</v>
      </c>
      <c r="R15" s="15">
        <f t="shared" si="5"/>
        <v>0.15771601674455749</v>
      </c>
    </row>
    <row r="16" spans="1:19" x14ac:dyDescent="0.3">
      <c r="A16" s="5">
        <v>3</v>
      </c>
      <c r="B16" s="6">
        <v>111.05454545454545</v>
      </c>
      <c r="C16" s="6">
        <v>199.41249999999999</v>
      </c>
      <c r="D16" s="6">
        <v>109.91799999999998</v>
      </c>
      <c r="E16" s="6">
        <v>84.156666666666666</v>
      </c>
      <c r="F16" s="6">
        <v>98.192999999999998</v>
      </c>
      <c r="G16" s="6">
        <f t="shared" si="0"/>
        <v>120.54694242424242</v>
      </c>
      <c r="H16" s="5">
        <f t="shared" si="1"/>
        <v>18.162386517902405</v>
      </c>
      <c r="K16" s="22">
        <v>3</v>
      </c>
      <c r="L16" s="23">
        <f t="shared" si="3"/>
        <v>0.8584077014967324</v>
      </c>
      <c r="M16" s="23">
        <f t="shared" si="2"/>
        <v>1.7809259073199593</v>
      </c>
      <c r="N16" s="23">
        <f t="shared" si="2"/>
        <v>0.72747127653941868</v>
      </c>
      <c r="O16" s="23">
        <f t="shared" si="2"/>
        <v>1.1678423572403265</v>
      </c>
      <c r="P16" s="23">
        <f t="shared" si="2"/>
        <v>0.72031250000000002</v>
      </c>
      <c r="Q16" s="11">
        <f t="shared" si="4"/>
        <v>1.0509919485192873</v>
      </c>
      <c r="R16" s="15">
        <f t="shared" si="5"/>
        <v>0.17861252109538836</v>
      </c>
    </row>
    <row r="17" spans="1:18" x14ac:dyDescent="0.3">
      <c r="A17" s="5">
        <v>3.25</v>
      </c>
      <c r="B17" s="6">
        <v>109.88181818181819</v>
      </c>
      <c r="C17" s="6">
        <v>202.27500000000001</v>
      </c>
      <c r="D17" s="6">
        <v>111.89200000000001</v>
      </c>
      <c r="E17" s="6">
        <v>84.01166666666667</v>
      </c>
      <c r="F17" s="6">
        <v>76.596000000000004</v>
      </c>
      <c r="G17" s="6">
        <f t="shared" si="0"/>
        <v>116.93129696969697</v>
      </c>
      <c r="H17" s="5">
        <f t="shared" si="1"/>
        <v>20.069155989204859</v>
      </c>
      <c r="K17" s="22">
        <v>3.25</v>
      </c>
      <c r="L17" s="23">
        <f t="shared" si="3"/>
        <v>0.84934298362729255</v>
      </c>
      <c r="M17" s="23">
        <f t="shared" si="2"/>
        <v>1.8064905053752638</v>
      </c>
      <c r="N17" s="23">
        <f t="shared" si="2"/>
        <v>0.74053581828771131</v>
      </c>
      <c r="O17" s="23">
        <f t="shared" si="2"/>
        <v>1.1658301917339315</v>
      </c>
      <c r="P17" s="23">
        <f t="shared" si="2"/>
        <v>0.56188380281690142</v>
      </c>
      <c r="Q17" s="11">
        <f t="shared" si="4"/>
        <v>1.0248166603682203</v>
      </c>
      <c r="R17" s="15">
        <f t="shared" si="5"/>
        <v>0.19563356102672519</v>
      </c>
    </row>
    <row r="18" spans="1:18" x14ac:dyDescent="0.3">
      <c r="A18" s="5">
        <v>3.5</v>
      </c>
      <c r="B18" s="6">
        <v>113.35454545454544</v>
      </c>
      <c r="C18" s="6">
        <v>210.35</v>
      </c>
      <c r="D18" s="6">
        <v>103.56599999999999</v>
      </c>
      <c r="E18" s="6">
        <v>86.454999999999998</v>
      </c>
      <c r="F18" s="6">
        <v>71.807999999999993</v>
      </c>
      <c r="G18" s="6">
        <f t="shared" si="0"/>
        <v>117.10670909090909</v>
      </c>
      <c r="H18" s="5">
        <f t="shared" si="1"/>
        <v>21.80205600368236</v>
      </c>
      <c r="K18" s="22">
        <v>3.5</v>
      </c>
      <c r="L18" s="23">
        <f t="shared" si="3"/>
        <v>0.87618579158175802</v>
      </c>
      <c r="M18" s="23">
        <f t="shared" si="2"/>
        <v>1.878607231767083</v>
      </c>
      <c r="N18" s="23">
        <f t="shared" si="2"/>
        <v>0.6854317784719649</v>
      </c>
      <c r="O18" s="23">
        <f t="shared" si="2"/>
        <v>1.1997363369336447</v>
      </c>
      <c r="P18" s="23">
        <f t="shared" si="2"/>
        <v>0.52676056338028165</v>
      </c>
      <c r="Q18" s="11">
        <f t="shared" si="4"/>
        <v>1.0333443404269465</v>
      </c>
      <c r="R18" s="15">
        <f t="shared" si="5"/>
        <v>0.2139649256664504</v>
      </c>
    </row>
    <row r="19" spans="1:18" x14ac:dyDescent="0.3">
      <c r="A19" s="5">
        <v>3.75</v>
      </c>
      <c r="B19" s="6">
        <v>108.47272727272728</v>
      </c>
      <c r="C19" s="6">
        <v>210.36250000000001</v>
      </c>
      <c r="D19" s="6">
        <v>94.593999999999994</v>
      </c>
      <c r="E19" s="6">
        <v>87.556666666666658</v>
      </c>
      <c r="F19" s="6">
        <v>74.489999999999995</v>
      </c>
      <c r="G19" s="6">
        <f t="shared" si="0"/>
        <v>115.09517878787878</v>
      </c>
      <c r="H19" s="5">
        <f t="shared" si="1"/>
        <v>21.86062019334523</v>
      </c>
      <c r="K19" s="22">
        <v>3.75</v>
      </c>
      <c r="L19" s="23">
        <f t="shared" si="3"/>
        <v>0.83845126835781048</v>
      </c>
      <c r="M19" s="23">
        <f t="shared" si="2"/>
        <v>1.8787188675664515</v>
      </c>
      <c r="N19" s="23">
        <f t="shared" si="2"/>
        <v>0.62605231111346438</v>
      </c>
      <c r="O19" s="23">
        <f t="shared" si="2"/>
        <v>1.2150241691144157</v>
      </c>
      <c r="P19" s="23">
        <f t="shared" si="2"/>
        <v>0.54643485915492962</v>
      </c>
      <c r="Q19" s="11">
        <f t="shared" si="4"/>
        <v>1.0209362950614145</v>
      </c>
      <c r="R19" s="15">
        <f t="shared" si="5"/>
        <v>0.21797676967738633</v>
      </c>
    </row>
    <row r="20" spans="1:18" x14ac:dyDescent="0.3">
      <c r="A20" s="5">
        <v>4</v>
      </c>
      <c r="B20" s="6">
        <v>106.35454545454546</v>
      </c>
      <c r="C20" s="6">
        <v>210.46250000000001</v>
      </c>
      <c r="D20" s="6">
        <v>85.376000000000005</v>
      </c>
      <c r="E20" s="6">
        <v>90.07</v>
      </c>
      <c r="F20" s="6">
        <v>66.695999999999998</v>
      </c>
      <c r="G20" s="6">
        <f t="shared" si="0"/>
        <v>111.79180909090908</v>
      </c>
      <c r="H20" s="5">
        <f t="shared" si="1"/>
        <v>22.776069053286299</v>
      </c>
      <c r="K20" s="22">
        <v>4</v>
      </c>
      <c r="L20" s="23">
        <f t="shared" si="3"/>
        <v>0.82207856088820186</v>
      </c>
      <c r="M20" s="23">
        <f t="shared" si="2"/>
        <v>1.8796119539613965</v>
      </c>
      <c r="N20" s="23">
        <f t="shared" si="2"/>
        <v>0.56504473976809455</v>
      </c>
      <c r="O20" s="23">
        <f t="shared" si="2"/>
        <v>1.2499017045585956</v>
      </c>
      <c r="P20" s="23">
        <f t="shared" si="2"/>
        <v>0.48926056338028168</v>
      </c>
      <c r="Q20" s="11">
        <f t="shared" si="4"/>
        <v>1.0011795045113141</v>
      </c>
      <c r="R20" s="15">
        <f t="shared" si="5"/>
        <v>0.22959599163367464</v>
      </c>
    </row>
    <row r="21" spans="1:18" x14ac:dyDescent="0.3">
      <c r="A21" s="5">
        <v>4.25</v>
      </c>
      <c r="B21" s="6">
        <v>105.1</v>
      </c>
      <c r="C21" s="6">
        <v>213.77500000000001</v>
      </c>
      <c r="D21" s="6">
        <v>80.905999999999992</v>
      </c>
      <c r="E21" s="6">
        <v>90.061666666666667</v>
      </c>
      <c r="F21" s="6">
        <v>70.134999999999991</v>
      </c>
      <c r="G21" s="6">
        <f t="shared" si="0"/>
        <v>111.99553333333333</v>
      </c>
      <c r="H21" s="5">
        <f t="shared" si="1"/>
        <v>23.329437246267975</v>
      </c>
      <c r="K21" s="22">
        <v>4.25</v>
      </c>
      <c r="L21" s="23">
        <f t="shared" si="3"/>
        <v>0.81238142084182408</v>
      </c>
      <c r="M21" s="23">
        <f t="shared" si="2"/>
        <v>1.909195440793954</v>
      </c>
      <c r="N21" s="23">
        <f t="shared" si="2"/>
        <v>0.53546089903107963</v>
      </c>
      <c r="O21" s="23">
        <f t="shared" si="2"/>
        <v>1.2497860628628259</v>
      </c>
      <c r="P21" s="23">
        <f t="shared" si="2"/>
        <v>0.51448796948356801</v>
      </c>
      <c r="Q21" s="11">
        <f t="shared" si="4"/>
        <v>1.0042623586026505</v>
      </c>
      <c r="R21" s="15">
        <f t="shared" si="5"/>
        <v>0.23457688100981047</v>
      </c>
    </row>
    <row r="22" spans="1:18" x14ac:dyDescent="0.3">
      <c r="A22" s="5">
        <v>4.5</v>
      </c>
      <c r="B22" s="6">
        <v>102.3</v>
      </c>
      <c r="C22" s="6">
        <v>215.28749999999999</v>
      </c>
      <c r="D22" s="6">
        <v>72.978000000000009</v>
      </c>
      <c r="E22" s="6">
        <v>90.706666666666663</v>
      </c>
      <c r="F22" s="6">
        <v>70.948999999999998</v>
      </c>
      <c r="G22" s="6">
        <f t="shared" si="0"/>
        <v>110.44423333333332</v>
      </c>
      <c r="H22" s="5">
        <f t="shared" si="1"/>
        <v>24.009666999847301</v>
      </c>
      <c r="K22" s="22">
        <v>4.5</v>
      </c>
      <c r="L22" s="23">
        <f t="shared" si="3"/>
        <v>0.79073852856440163</v>
      </c>
      <c r="M22" s="23">
        <f t="shared" si="2"/>
        <v>1.9227033725174989</v>
      </c>
      <c r="N22" s="23">
        <f t="shared" si="2"/>
        <v>0.48299094615343902</v>
      </c>
      <c r="O22" s="23">
        <f t="shared" si="2"/>
        <v>1.2587367301154104</v>
      </c>
      <c r="P22" s="23">
        <f t="shared" si="2"/>
        <v>0.52045921361502345</v>
      </c>
      <c r="Q22" s="11">
        <f t="shared" si="4"/>
        <v>0.99512575819315463</v>
      </c>
      <c r="R22" s="15">
        <f t="shared" si="5"/>
        <v>0.2415992971010846</v>
      </c>
    </row>
    <row r="23" spans="1:18" x14ac:dyDescent="0.3">
      <c r="A23" s="5">
        <v>4.75</v>
      </c>
      <c r="B23" s="6">
        <v>103.44545454545454</v>
      </c>
      <c r="C23" s="6">
        <v>220.07499999999999</v>
      </c>
      <c r="D23" s="6">
        <v>71.114000000000004</v>
      </c>
      <c r="E23" s="6">
        <v>92.173333333333332</v>
      </c>
      <c r="F23" s="6">
        <v>63.908000000000001</v>
      </c>
      <c r="G23" s="6">
        <f t="shared" si="0"/>
        <v>110.14315757575757</v>
      </c>
      <c r="H23" s="5">
        <f t="shared" si="1"/>
        <v>25.38798828194362</v>
      </c>
      <c r="K23" s="22">
        <v>4.75</v>
      </c>
      <c r="L23" s="23">
        <f t="shared" si="3"/>
        <v>0.79959243904152899</v>
      </c>
      <c r="M23" s="23">
        <f t="shared" si="2"/>
        <v>1.9654598836754971</v>
      </c>
      <c r="N23" s="23">
        <f t="shared" si="2"/>
        <v>0.47065441838301486</v>
      </c>
      <c r="O23" s="23">
        <f t="shared" si="2"/>
        <v>1.2790896685708999</v>
      </c>
      <c r="P23" s="23">
        <f t="shared" si="2"/>
        <v>0.4688086854460094</v>
      </c>
      <c r="Q23" s="11">
        <f t="shared" si="4"/>
        <v>0.99672101902339016</v>
      </c>
      <c r="R23" s="15">
        <f t="shared" si="5"/>
        <v>0.2539672592625149</v>
      </c>
    </row>
    <row r="24" spans="1:18" x14ac:dyDescent="0.3">
      <c r="A24" s="5">
        <v>5</v>
      </c>
      <c r="B24" s="6">
        <v>102.30909090909091</v>
      </c>
      <c r="C24" s="6">
        <v>220.16249999999999</v>
      </c>
      <c r="D24" s="6">
        <v>69.3</v>
      </c>
      <c r="E24" s="6">
        <v>91.27</v>
      </c>
      <c r="F24" s="6">
        <v>65.573000000000008</v>
      </c>
      <c r="G24" s="6">
        <f t="shared" si="0"/>
        <v>109.72291818181819</v>
      </c>
      <c r="H24" s="5">
        <f t="shared" si="1"/>
        <v>25.436669472417016</v>
      </c>
      <c r="K24" s="22">
        <v>5</v>
      </c>
      <c r="L24" s="23">
        <f t="shared" si="3"/>
        <v>0.79080879769517254</v>
      </c>
      <c r="M24" s="23">
        <f t="shared" si="3"/>
        <v>1.9662413342710741</v>
      </c>
      <c r="N24" s="23">
        <f t="shared" si="3"/>
        <v>0.45864880605707636</v>
      </c>
      <c r="O24" s="23">
        <f t="shared" si="3"/>
        <v>1.2665541087494507</v>
      </c>
      <c r="P24" s="23">
        <f t="shared" si="3"/>
        <v>0.4810225938967137</v>
      </c>
      <c r="Q24" s="11">
        <f t="shared" si="4"/>
        <v>0.99265512813389734</v>
      </c>
      <c r="R24" s="15">
        <f t="shared" si="5"/>
        <v>0.25381594083763748</v>
      </c>
    </row>
    <row r="25" spans="1:18" x14ac:dyDescent="0.3">
      <c r="A25" s="5">
        <v>5.25</v>
      </c>
      <c r="B25" s="6">
        <v>101.4909090909091</v>
      </c>
      <c r="C25" s="6">
        <v>223.63749999999999</v>
      </c>
      <c r="D25" s="6">
        <v>70.718000000000004</v>
      </c>
      <c r="E25" s="6">
        <v>93.325000000000003</v>
      </c>
      <c r="F25" s="6">
        <v>65.396000000000001</v>
      </c>
      <c r="G25" s="6">
        <f t="shared" si="0"/>
        <v>110.91348181818182</v>
      </c>
      <c r="H25" s="5">
        <f t="shared" si="1"/>
        <v>25.917069089068246</v>
      </c>
      <c r="K25" s="22">
        <v>5.25</v>
      </c>
      <c r="L25" s="23">
        <f t="shared" si="3"/>
        <v>0.7844845759257959</v>
      </c>
      <c r="M25" s="23">
        <f t="shared" si="3"/>
        <v>1.9972760864954173</v>
      </c>
      <c r="N25" s="23">
        <f t="shared" si="3"/>
        <v>0.4680335680626887</v>
      </c>
      <c r="O25" s="23">
        <f t="shared" si="3"/>
        <v>1.2950713509262901</v>
      </c>
      <c r="P25" s="23">
        <f t="shared" si="3"/>
        <v>0.47972417840375592</v>
      </c>
      <c r="Q25" s="11">
        <f t="shared" si="4"/>
        <v>1.0049179519627895</v>
      </c>
      <c r="R25" s="15">
        <f t="shared" si="5"/>
        <v>0.25935519095134268</v>
      </c>
    </row>
    <row r="26" spans="1:18" x14ac:dyDescent="0.3">
      <c r="A26" s="5">
        <v>5.5</v>
      </c>
      <c r="B26" s="6">
        <v>100.44545454545455</v>
      </c>
      <c r="C26" s="6">
        <v>226.6</v>
      </c>
      <c r="D26" s="6">
        <v>71.085999999999999</v>
      </c>
      <c r="E26" s="6">
        <v>96.11</v>
      </c>
      <c r="F26" s="6">
        <v>61.112000000000002</v>
      </c>
      <c r="G26" s="6">
        <f t="shared" si="0"/>
        <v>111.07069090909093</v>
      </c>
      <c r="H26" s="5">
        <f t="shared" si="1"/>
        <v>26.667122442235058</v>
      </c>
      <c r="K26" s="22">
        <v>5.5</v>
      </c>
      <c r="L26" s="23">
        <f t="shared" si="3"/>
        <v>0.77640362588714784</v>
      </c>
      <c r="M26" s="23">
        <f t="shared" si="3"/>
        <v>2.0237337709456669</v>
      </c>
      <c r="N26" s="23">
        <f t="shared" si="3"/>
        <v>0.47046910573410289</v>
      </c>
      <c r="O26" s="23">
        <f t="shared" si="3"/>
        <v>1.3337188056525662</v>
      </c>
      <c r="P26" s="23">
        <f t="shared" si="3"/>
        <v>0.44829812206572772</v>
      </c>
      <c r="Q26" s="11">
        <f t="shared" si="4"/>
        <v>1.0105246860570423</v>
      </c>
      <c r="R26" s="15">
        <f t="shared" si="5"/>
        <v>0.26785208593942078</v>
      </c>
    </row>
    <row r="27" spans="1:18" x14ac:dyDescent="0.3">
      <c r="A27" s="5">
        <v>5.75</v>
      </c>
      <c r="B27" s="6">
        <v>99.88181818181819</v>
      </c>
      <c r="C27" s="6">
        <v>226.25</v>
      </c>
      <c r="D27" s="6">
        <v>70.614000000000004</v>
      </c>
      <c r="E27" s="6">
        <v>95.115000000000009</v>
      </c>
      <c r="F27" s="6">
        <v>60.721000000000004</v>
      </c>
      <c r="G27" s="6">
        <f t="shared" si="0"/>
        <v>110.51636363636365</v>
      </c>
      <c r="H27" s="5">
        <f t="shared" si="1"/>
        <v>26.695577917161486</v>
      </c>
      <c r="K27" s="22">
        <v>5.75</v>
      </c>
      <c r="L27" s="23">
        <f t="shared" si="3"/>
        <v>0.77204693977935501</v>
      </c>
      <c r="M27" s="23">
        <f t="shared" si="3"/>
        <v>2.0206079685633589</v>
      </c>
      <c r="N27" s="23">
        <f t="shared" si="3"/>
        <v>0.46734526393815862</v>
      </c>
      <c r="O27" s="23">
        <f t="shared" si="3"/>
        <v>1.319911187177649</v>
      </c>
      <c r="P27" s="23">
        <f t="shared" si="3"/>
        <v>0.44542987089201885</v>
      </c>
      <c r="Q27" s="11">
        <f t="shared" si="4"/>
        <v>1.0050682460701081</v>
      </c>
      <c r="R27" s="15">
        <f t="shared" si="5"/>
        <v>0.26736395053912654</v>
      </c>
    </row>
    <row r="28" spans="1:18" x14ac:dyDescent="0.3">
      <c r="A28" s="5">
        <v>6</v>
      </c>
      <c r="B28" s="6">
        <v>97.75454545454545</v>
      </c>
      <c r="C28" s="6">
        <v>221.1875</v>
      </c>
      <c r="D28" s="6">
        <v>62.184000000000005</v>
      </c>
      <c r="E28" s="6">
        <v>97.584999999999994</v>
      </c>
      <c r="F28" s="6">
        <v>49.7</v>
      </c>
      <c r="G28" s="6">
        <f t="shared" si="0"/>
        <v>105.6822090909091</v>
      </c>
      <c r="H28" s="5">
        <f t="shared" si="1"/>
        <v>27.199990296028886</v>
      </c>
      <c r="K28" s="22">
        <v>6</v>
      </c>
      <c r="L28" s="23">
        <f t="shared" si="3"/>
        <v>0.75560396317897538</v>
      </c>
      <c r="M28" s="23">
        <f t="shared" si="3"/>
        <v>1.9753954698192617</v>
      </c>
      <c r="N28" s="23">
        <f t="shared" si="3"/>
        <v>0.41155291999788224</v>
      </c>
      <c r="O28" s="23">
        <f t="shared" si="3"/>
        <v>1.3541873858038254</v>
      </c>
      <c r="P28" s="23">
        <f t="shared" si="3"/>
        <v>0.36458333333333337</v>
      </c>
      <c r="Q28" s="11">
        <f t="shared" si="4"/>
        <v>0.97226461442665557</v>
      </c>
      <c r="R28" s="15">
        <f t="shared" si="5"/>
        <v>0.27442685712565351</v>
      </c>
    </row>
    <row r="29" spans="1:18" x14ac:dyDescent="0.3">
      <c r="A29" s="5">
        <v>6.25</v>
      </c>
      <c r="B29" s="6">
        <v>96.572727272727263</v>
      </c>
      <c r="C29" s="6">
        <v>225.29999999999998</v>
      </c>
      <c r="D29" s="6">
        <v>57.446000000000005</v>
      </c>
      <c r="E29" s="6">
        <v>96.348333333333343</v>
      </c>
      <c r="F29" s="6">
        <v>51.585999999999999</v>
      </c>
      <c r="G29" s="6">
        <f t="shared" si="0"/>
        <v>105.45061212121213</v>
      </c>
      <c r="H29" s="5">
        <f t="shared" si="1"/>
        <v>28.093688485004602</v>
      </c>
      <c r="K29" s="22">
        <v>6.25</v>
      </c>
      <c r="L29" s="23">
        <f t="shared" si="3"/>
        <v>0.74646897617876462</v>
      </c>
      <c r="M29" s="23">
        <f t="shared" si="3"/>
        <v>2.01212364781138</v>
      </c>
      <c r="N29" s="23">
        <f t="shared" si="3"/>
        <v>0.38019537247842439</v>
      </c>
      <c r="O29" s="23">
        <f t="shared" si="3"/>
        <v>1.3370261581515832</v>
      </c>
      <c r="P29" s="23">
        <f t="shared" si="3"/>
        <v>0.37841842723004698</v>
      </c>
      <c r="Q29" s="11">
        <f t="shared" si="4"/>
        <v>0.97084651637003971</v>
      </c>
      <c r="R29" s="15">
        <f t="shared" si="5"/>
        <v>0.28060867339715562</v>
      </c>
    </row>
    <row r="30" spans="1:18" x14ac:dyDescent="0.3">
      <c r="A30" s="5">
        <v>6.5</v>
      </c>
      <c r="B30" s="6">
        <v>95.345454545454544</v>
      </c>
      <c r="C30" s="6">
        <v>226.42499999999998</v>
      </c>
      <c r="D30" s="6">
        <v>60.05</v>
      </c>
      <c r="E30" s="6">
        <v>100.65166666666669</v>
      </c>
      <c r="F30" s="6">
        <v>46.827999999999996</v>
      </c>
      <c r="G30" s="6">
        <f t="shared" si="0"/>
        <v>105.86002424242425</v>
      </c>
      <c r="H30" s="5">
        <f t="shared" si="1"/>
        <v>28.465371770784149</v>
      </c>
      <c r="K30" s="22">
        <v>6.5</v>
      </c>
      <c r="L30" s="23">
        <f t="shared" si="3"/>
        <v>0.73698264352469955</v>
      </c>
      <c r="M30" s="23">
        <f t="shared" si="3"/>
        <v>2.0221708697545129</v>
      </c>
      <c r="N30" s="23">
        <f t="shared" si="3"/>
        <v>0.39742944882723569</v>
      </c>
      <c r="O30" s="23">
        <f t="shared" si="3"/>
        <v>1.396743529847122</v>
      </c>
      <c r="P30" s="23">
        <f t="shared" si="3"/>
        <v>0.3435152582159624</v>
      </c>
      <c r="Q30" s="11">
        <f t="shared" si="4"/>
        <v>0.97936835003390643</v>
      </c>
      <c r="R30" s="15">
        <f t="shared" si="5"/>
        <v>0.28728745226283681</v>
      </c>
    </row>
    <row r="31" spans="1:18" x14ac:dyDescent="0.3">
      <c r="A31" s="5">
        <v>6.75</v>
      </c>
      <c r="B31" s="6">
        <v>94.409090909090907</v>
      </c>
      <c r="C31" s="6">
        <v>222.86249999999998</v>
      </c>
      <c r="D31" s="6">
        <v>59.724000000000004</v>
      </c>
      <c r="E31" s="6">
        <v>102.52</v>
      </c>
      <c r="F31" s="6">
        <v>51.452999999999996</v>
      </c>
      <c r="G31" s="6">
        <f t="shared" si="0"/>
        <v>106.19371818181817</v>
      </c>
      <c r="H31" s="5">
        <f t="shared" si="1"/>
        <v>27.509968543154599</v>
      </c>
      <c r="K31" s="22">
        <v>6.75</v>
      </c>
      <c r="L31" s="23">
        <f t="shared" si="3"/>
        <v>0.72974492305530181</v>
      </c>
      <c r="M31" s="23">
        <f t="shared" si="3"/>
        <v>1.9903546669345924</v>
      </c>
      <c r="N31" s="23">
        <f t="shared" si="3"/>
        <v>0.39527188012918946</v>
      </c>
      <c r="O31" s="23">
        <f t="shared" si="3"/>
        <v>1.4226703980387168</v>
      </c>
      <c r="P31" s="23">
        <f t="shared" si="3"/>
        <v>0.37744278169014084</v>
      </c>
      <c r="Q31" s="11">
        <f t="shared" si="4"/>
        <v>0.9830969299695882</v>
      </c>
      <c r="R31" s="15">
        <f t="shared" si="5"/>
        <v>0.28173288473031688</v>
      </c>
    </row>
    <row r="32" spans="1:18" x14ac:dyDescent="0.3">
      <c r="A32" s="5">
        <v>7</v>
      </c>
      <c r="B32" s="6">
        <v>92.418181818181822</v>
      </c>
      <c r="C32" s="6">
        <v>221.25</v>
      </c>
      <c r="D32" s="6">
        <v>59.407999999999994</v>
      </c>
      <c r="E32" s="6">
        <v>100.355</v>
      </c>
      <c r="F32" s="6">
        <v>62.976999999999997</v>
      </c>
      <c r="G32" s="6">
        <f t="shared" si="0"/>
        <v>107.28163636363638</v>
      </c>
      <c r="H32" s="5">
        <f t="shared" si="1"/>
        <v>26.466941148747036</v>
      </c>
      <c r="K32" s="22">
        <v>7</v>
      </c>
      <c r="L32" s="23">
        <f t="shared" si="3"/>
        <v>0.71435598341648521</v>
      </c>
      <c r="M32" s="23">
        <f t="shared" si="3"/>
        <v>1.9759536488161025</v>
      </c>
      <c r="N32" s="23">
        <f t="shared" si="3"/>
        <v>0.39318049452004028</v>
      </c>
      <c r="O32" s="23">
        <f t="shared" si="3"/>
        <v>1.3926266854777158</v>
      </c>
      <c r="P32" s="23">
        <f t="shared" si="3"/>
        <v>0.46197916666666666</v>
      </c>
      <c r="Q32" s="11">
        <f t="shared" si="4"/>
        <v>0.98761919577940205</v>
      </c>
      <c r="R32" s="15">
        <f t="shared" si="5"/>
        <v>0.27167360201260182</v>
      </c>
    </row>
    <row r="33" spans="1:18" x14ac:dyDescent="0.3">
      <c r="A33" s="5">
        <v>7.25</v>
      </c>
      <c r="B33" s="6">
        <v>93.3</v>
      </c>
      <c r="C33" s="6">
        <v>225.45000000000002</v>
      </c>
      <c r="D33" s="6">
        <v>51.61</v>
      </c>
      <c r="E33" s="6">
        <v>100.01833333333333</v>
      </c>
      <c r="F33" s="6">
        <v>51.597999999999999</v>
      </c>
      <c r="G33" s="6">
        <f t="shared" si="0"/>
        <v>104.39526666666666</v>
      </c>
      <c r="H33" s="5">
        <f t="shared" si="1"/>
        <v>28.544944697620672</v>
      </c>
      <c r="K33" s="22">
        <v>7.25</v>
      </c>
      <c r="L33" s="23">
        <f t="shared" si="3"/>
        <v>0.72117208910125774</v>
      </c>
      <c r="M33" s="23">
        <f t="shared" si="3"/>
        <v>2.0134632774037979</v>
      </c>
      <c r="N33" s="23">
        <f t="shared" si="3"/>
        <v>0.3415709217980622</v>
      </c>
      <c r="O33" s="23">
        <f t="shared" si="3"/>
        <v>1.3879547609686147</v>
      </c>
      <c r="P33" s="23">
        <f t="shared" si="3"/>
        <v>0.37850645539906103</v>
      </c>
      <c r="Q33" s="11">
        <f t="shared" si="4"/>
        <v>0.96853350093415869</v>
      </c>
      <c r="R33" s="15">
        <f t="shared" si="5"/>
        <v>0.2877633812204472</v>
      </c>
    </row>
    <row r="34" spans="1:18" x14ac:dyDescent="0.3">
      <c r="A34" s="5">
        <v>7.5</v>
      </c>
      <c r="B34" s="6">
        <v>93.318181818181813</v>
      </c>
      <c r="C34" s="6">
        <v>224.03749999999999</v>
      </c>
      <c r="D34" s="6">
        <v>54.71</v>
      </c>
      <c r="E34" s="6">
        <v>114.46333333333332</v>
      </c>
      <c r="F34" s="6">
        <v>47.743999999999993</v>
      </c>
      <c r="G34" s="6">
        <f t="shared" si="0"/>
        <v>106.85460303030302</v>
      </c>
      <c r="H34" s="5">
        <f t="shared" si="1"/>
        <v>28.41554633228845</v>
      </c>
      <c r="K34" s="22">
        <v>7.5</v>
      </c>
      <c r="L34" s="23">
        <f t="shared" si="3"/>
        <v>0.72131262736279944</v>
      </c>
      <c r="M34" s="23">
        <f t="shared" si="3"/>
        <v>2.0008484320751978</v>
      </c>
      <c r="N34" s="23">
        <f t="shared" si="3"/>
        <v>0.36208767935617098</v>
      </c>
      <c r="O34" s="23">
        <f t="shared" si="3"/>
        <v>1.5884080764160324</v>
      </c>
      <c r="P34" s="23">
        <f t="shared" si="3"/>
        <v>0.35023474178403752</v>
      </c>
      <c r="Q34" s="11">
        <f t="shared" si="4"/>
        <v>1.0045783113988478</v>
      </c>
      <c r="R34" s="15">
        <f t="shared" si="5"/>
        <v>0.30030721036856567</v>
      </c>
    </row>
    <row r="35" spans="1:18" x14ac:dyDescent="0.3">
      <c r="A35" s="5">
        <v>7.75</v>
      </c>
      <c r="B35" s="6">
        <v>90.564545454545453</v>
      </c>
      <c r="C35" s="6">
        <v>221.17499999999998</v>
      </c>
      <c r="D35" s="6">
        <v>51.488</v>
      </c>
      <c r="E35" s="6">
        <v>106.92500000000001</v>
      </c>
      <c r="F35" s="6">
        <v>54.234000000000002</v>
      </c>
      <c r="G35" s="6">
        <f t="shared" si="0"/>
        <v>104.87730909090911</v>
      </c>
      <c r="H35" s="5">
        <f t="shared" si="1"/>
        <v>27.676245578212363</v>
      </c>
      <c r="K35" s="22">
        <v>7.75</v>
      </c>
      <c r="L35" s="23">
        <f t="shared" si="3"/>
        <v>0.70002810765230827</v>
      </c>
      <c r="M35" s="23">
        <f t="shared" si="3"/>
        <v>1.9752838340198935</v>
      </c>
      <c r="N35" s="23">
        <f t="shared" si="3"/>
        <v>0.34076348811351731</v>
      </c>
      <c r="O35" s="23">
        <f t="shared" si="3"/>
        <v>1.4837985984226474</v>
      </c>
      <c r="P35" s="23">
        <f t="shared" si="3"/>
        <v>0.39784330985915495</v>
      </c>
      <c r="Q35" s="11">
        <f t="shared" si="4"/>
        <v>0.9795434676135043</v>
      </c>
      <c r="R35" s="15">
        <f t="shared" si="5"/>
        <v>0.28777184618611679</v>
      </c>
    </row>
    <row r="36" spans="1:18" x14ac:dyDescent="0.3">
      <c r="A36" s="5">
        <v>8</v>
      </c>
      <c r="B36" s="6">
        <v>87.075454545454548</v>
      </c>
      <c r="C36" s="6">
        <v>225.03750000000002</v>
      </c>
      <c r="D36" s="6">
        <v>53.072000000000003</v>
      </c>
      <c r="E36" s="6">
        <v>103.15499999999999</v>
      </c>
      <c r="F36" s="6">
        <v>53.036000000000001</v>
      </c>
      <c r="G36" s="6">
        <f t="shared" si="0"/>
        <v>104.27519090909091</v>
      </c>
      <c r="H36" s="5">
        <f t="shared" si="1"/>
        <v>28.374525546631254</v>
      </c>
      <c r="K36" s="22">
        <v>8</v>
      </c>
      <c r="L36" s="23">
        <f t="shared" si="3"/>
        <v>0.67305881526245526</v>
      </c>
      <c r="M36" s="23">
        <f t="shared" si="3"/>
        <v>2.0097792960246492</v>
      </c>
      <c r="N36" s="23">
        <f t="shared" si="3"/>
        <v>0.3512468893948219</v>
      </c>
      <c r="O36" s="23">
        <f t="shared" si="3"/>
        <v>1.4314822952563775</v>
      </c>
      <c r="P36" s="23">
        <f t="shared" si="3"/>
        <v>0.38905516431924886</v>
      </c>
      <c r="Q36" s="11">
        <f t="shared" si="4"/>
        <v>0.97092449205151043</v>
      </c>
      <c r="R36" s="15">
        <f t="shared" si="5"/>
        <v>0.29000889648629052</v>
      </c>
    </row>
    <row r="37" spans="1:18" x14ac:dyDescent="0.3">
      <c r="A37" s="5">
        <v>8.25</v>
      </c>
      <c r="B37" s="6">
        <v>85.255454545454555</v>
      </c>
      <c r="C37" s="6">
        <v>224.625</v>
      </c>
      <c r="D37" s="6">
        <v>55.025999999999996</v>
      </c>
      <c r="E37" s="6">
        <v>101.96666666666665</v>
      </c>
      <c r="F37" s="6">
        <v>53.460999999999999</v>
      </c>
      <c r="G37" s="6">
        <f t="shared" si="0"/>
        <v>104.06682424242425</v>
      </c>
      <c r="H37" s="5">
        <f t="shared" si="1"/>
        <v>28.184040819829285</v>
      </c>
      <c r="K37" s="22">
        <v>8.25</v>
      </c>
      <c r="L37" s="23">
        <f t="shared" si="3"/>
        <v>0.6589909352821306</v>
      </c>
      <c r="M37" s="23">
        <f t="shared" si="3"/>
        <v>2.0060953146455005</v>
      </c>
      <c r="N37" s="23">
        <f t="shared" si="3"/>
        <v>0.3641790649653201</v>
      </c>
      <c r="O37" s="23">
        <f t="shared" si="3"/>
        <v>1.4149917894396002</v>
      </c>
      <c r="P37" s="23">
        <f t="shared" si="3"/>
        <v>0.39217282863849767</v>
      </c>
      <c r="Q37" s="11">
        <f t="shared" si="4"/>
        <v>0.96728598659420995</v>
      </c>
      <c r="R37" s="15">
        <f t="shared" si="5"/>
        <v>0.28768762559288458</v>
      </c>
    </row>
    <row r="38" spans="1:18" x14ac:dyDescent="0.3">
      <c r="A38" s="5">
        <v>8.5</v>
      </c>
      <c r="B38" s="6">
        <v>84.142727272727271</v>
      </c>
      <c r="C38" s="6">
        <v>225.63749999999999</v>
      </c>
      <c r="D38" s="6">
        <v>53.717999999999996</v>
      </c>
      <c r="E38" s="6">
        <v>103.10000000000001</v>
      </c>
      <c r="F38" s="6">
        <v>49.101000000000006</v>
      </c>
      <c r="G38" s="6">
        <f t="shared" si="0"/>
        <v>103.13984545454545</v>
      </c>
      <c r="H38" s="5">
        <f t="shared" si="1"/>
        <v>28.795335095952574</v>
      </c>
      <c r="K38" s="22">
        <v>8.5</v>
      </c>
      <c r="L38" s="23">
        <f t="shared" si="3"/>
        <v>0.65038999367577821</v>
      </c>
      <c r="M38" s="23">
        <f t="shared" si="3"/>
        <v>2.0151378143943197</v>
      </c>
      <c r="N38" s="23">
        <f t="shared" si="3"/>
        <v>0.35552231693757613</v>
      </c>
      <c r="O38" s="23">
        <f t="shared" si="3"/>
        <v>1.4307190600642969</v>
      </c>
      <c r="P38" s="23">
        <f t="shared" si="3"/>
        <v>0.36018926056338035</v>
      </c>
      <c r="Q38" s="11">
        <f t="shared" si="4"/>
        <v>0.96239168912707029</v>
      </c>
      <c r="R38" s="15">
        <f t="shared" si="5"/>
        <v>0.29365886252373441</v>
      </c>
    </row>
    <row r="39" spans="1:18" x14ac:dyDescent="0.3">
      <c r="A39" s="5">
        <v>8.75</v>
      </c>
      <c r="B39" s="6">
        <v>84.409090909090907</v>
      </c>
      <c r="C39" s="6">
        <v>225.89999999999998</v>
      </c>
      <c r="D39" s="6">
        <v>52.232000000000006</v>
      </c>
      <c r="E39" s="6">
        <v>101.75666666666667</v>
      </c>
      <c r="F39" s="6">
        <v>47.886000000000003</v>
      </c>
      <c r="G39" s="6">
        <f t="shared" si="0"/>
        <v>102.43675151515151</v>
      </c>
      <c r="H39" s="5">
        <f t="shared" si="1"/>
        <v>29.027527868784002</v>
      </c>
      <c r="K39" s="22">
        <v>8.75</v>
      </c>
      <c r="L39" s="23">
        <f t="shared" si="3"/>
        <v>0.65244887920736416</v>
      </c>
      <c r="M39" s="23">
        <f t="shared" si="3"/>
        <v>2.0174821661810509</v>
      </c>
      <c r="N39" s="23">
        <f t="shared" si="3"/>
        <v>0.34568750992746344</v>
      </c>
      <c r="O39" s="23">
        <f t="shared" si="3"/>
        <v>1.4120776187062007</v>
      </c>
      <c r="P39" s="23">
        <f t="shared" si="3"/>
        <v>0.35127640845070424</v>
      </c>
      <c r="Q39" s="11">
        <f t="shared" si="4"/>
        <v>0.95579451649455671</v>
      </c>
      <c r="R39" s="15">
        <f t="shared" si="5"/>
        <v>0.29428327937122523</v>
      </c>
    </row>
    <row r="40" spans="1:18" x14ac:dyDescent="0.3">
      <c r="A40" s="5">
        <v>9</v>
      </c>
      <c r="B40" s="6">
        <v>82.103636363636369</v>
      </c>
      <c r="C40" s="6">
        <v>221.91249999999999</v>
      </c>
      <c r="D40" s="6">
        <v>43.712000000000003</v>
      </c>
      <c r="E40" s="6">
        <v>103.14833333333333</v>
      </c>
      <c r="F40" s="6">
        <v>43.957000000000001</v>
      </c>
      <c r="G40" s="6">
        <f t="shared" si="0"/>
        <v>98.966693939393934</v>
      </c>
      <c r="H40" s="5">
        <f t="shared" si="1"/>
        <v>29.323483883303027</v>
      </c>
      <c r="K40" s="22">
        <v>9</v>
      </c>
      <c r="L40" s="23">
        <f t="shared" si="3"/>
        <v>0.63462862764387606</v>
      </c>
      <c r="M40" s="23">
        <f t="shared" si="3"/>
        <v>1.9818703461826139</v>
      </c>
      <c r="N40" s="23">
        <f t="shared" si="3"/>
        <v>0.28929951818711291</v>
      </c>
      <c r="O40" s="23">
        <f t="shared" si="3"/>
        <v>1.4313897818997616</v>
      </c>
      <c r="P40" s="23">
        <f t="shared" si="3"/>
        <v>0.32245451877934272</v>
      </c>
      <c r="Q40" s="11">
        <f t="shared" si="4"/>
        <v>0.9319285585385414</v>
      </c>
      <c r="R40" s="15">
        <f t="shared" si="5"/>
        <v>0.29830569613308322</v>
      </c>
    </row>
    <row r="41" spans="1:18" x14ac:dyDescent="0.3">
      <c r="A41" s="5">
        <v>9.25</v>
      </c>
      <c r="B41" s="6">
        <v>83.84</v>
      </c>
      <c r="C41" s="6">
        <v>224.04999999999998</v>
      </c>
      <c r="D41" s="6">
        <v>45.378</v>
      </c>
      <c r="E41" s="6">
        <v>106.52499999999999</v>
      </c>
      <c r="F41" s="6">
        <v>51.667000000000009</v>
      </c>
      <c r="G41" s="6">
        <f t="shared" si="0"/>
        <v>102.292</v>
      </c>
      <c r="H41" s="5">
        <f t="shared" si="1"/>
        <v>28.972745246524351</v>
      </c>
      <c r="K41" s="22">
        <v>9.25</v>
      </c>
      <c r="L41" s="23">
        <f t="shared" si="3"/>
        <v>0.64805003162110886</v>
      </c>
      <c r="M41" s="23">
        <f t="shared" si="3"/>
        <v>2.000960067874566</v>
      </c>
      <c r="N41" s="23">
        <f t="shared" si="3"/>
        <v>0.3003256207973739</v>
      </c>
      <c r="O41" s="23">
        <f t="shared" si="3"/>
        <v>1.4782477970256955</v>
      </c>
      <c r="P41" s="23">
        <f t="shared" si="3"/>
        <v>0.37901261737089209</v>
      </c>
      <c r="Q41" s="11">
        <f t="shared" si="4"/>
        <v>0.96131922693792726</v>
      </c>
      <c r="R41" s="15">
        <f t="shared" si="5"/>
        <v>0.29814086257036432</v>
      </c>
    </row>
    <row r="42" spans="1:18" x14ac:dyDescent="0.3">
      <c r="A42" s="5">
        <v>9.5</v>
      </c>
      <c r="B42" s="6">
        <v>82.856363636363639</v>
      </c>
      <c r="C42" s="6">
        <v>223.15</v>
      </c>
      <c r="D42" s="6">
        <v>46.428000000000004</v>
      </c>
      <c r="E42" s="6">
        <v>106.26499999999999</v>
      </c>
      <c r="F42" s="6">
        <v>42.855000000000004</v>
      </c>
      <c r="G42" s="6">
        <f t="shared" si="0"/>
        <v>100.31087272727272</v>
      </c>
      <c r="H42" s="5">
        <f t="shared" si="1"/>
        <v>29.417072588893532</v>
      </c>
      <c r="K42" s="22">
        <v>9.5</v>
      </c>
      <c r="L42" s="23">
        <f t="shared" si="3"/>
        <v>0.64044691167170265</v>
      </c>
      <c r="M42" s="23">
        <f t="shared" si="3"/>
        <v>1.9929222903200599</v>
      </c>
      <c r="N42" s="23">
        <f t="shared" si="3"/>
        <v>0.30727484513157205</v>
      </c>
      <c r="O42" s="23">
        <f t="shared" si="3"/>
        <v>1.4746397761176768</v>
      </c>
      <c r="P42" s="23">
        <f t="shared" si="3"/>
        <v>0.31437059859154937</v>
      </c>
      <c r="Q42" s="11">
        <f t="shared" si="4"/>
        <v>0.94593088436651196</v>
      </c>
      <c r="R42" s="15">
        <f t="shared" si="5"/>
        <v>0.30171473182131159</v>
      </c>
    </row>
    <row r="43" spans="1:18" x14ac:dyDescent="0.3">
      <c r="A43" s="5">
        <v>9.75</v>
      </c>
      <c r="B43" s="6">
        <v>80.268181818181816</v>
      </c>
      <c r="C43" s="6">
        <v>217.5625</v>
      </c>
      <c r="D43" s="6">
        <v>45.196000000000005</v>
      </c>
      <c r="E43" s="6">
        <v>104.62166666666666</v>
      </c>
      <c r="F43" s="6">
        <v>45.161000000000001</v>
      </c>
      <c r="G43" s="6">
        <f t="shared" si="0"/>
        <v>98.561869696969694</v>
      </c>
      <c r="H43" s="5">
        <f t="shared" si="1"/>
        <v>28.447916690644064</v>
      </c>
      <c r="K43" s="22">
        <v>9.75</v>
      </c>
      <c r="L43" s="23">
        <f t="shared" si="3"/>
        <v>0.62044129014124094</v>
      </c>
      <c r="M43" s="23">
        <f t="shared" si="3"/>
        <v>1.9430210880025007</v>
      </c>
      <c r="N43" s="23">
        <f t="shared" si="3"/>
        <v>0.29912108857944625</v>
      </c>
      <c r="O43" s="23">
        <f t="shared" si="3"/>
        <v>1.451835233711867</v>
      </c>
      <c r="P43" s="23">
        <f t="shared" si="3"/>
        <v>0.33128667840375592</v>
      </c>
      <c r="Q43" s="11">
        <f t="shared" si="4"/>
        <v>0.92914107576776206</v>
      </c>
      <c r="R43" s="15">
        <f t="shared" si="5"/>
        <v>0.29331297170824988</v>
      </c>
    </row>
    <row r="44" spans="1:18" x14ac:dyDescent="0.3">
      <c r="A44" s="5">
        <v>10</v>
      </c>
      <c r="B44" s="6">
        <v>80.010000000000005</v>
      </c>
      <c r="C44" s="6">
        <v>220.4</v>
      </c>
      <c r="D44" s="6">
        <v>43.676000000000002</v>
      </c>
      <c r="E44" s="6">
        <v>107.13499999999999</v>
      </c>
      <c r="F44" s="6">
        <v>47.024000000000001</v>
      </c>
      <c r="G44" s="6">
        <f t="shared" si="0"/>
        <v>99.649000000000001</v>
      </c>
      <c r="H44" s="5">
        <f t="shared" si="1"/>
        <v>28.930884446902073</v>
      </c>
      <c r="K44" s="22">
        <v>10</v>
      </c>
      <c r="L44" s="23">
        <f t="shared" si="3"/>
        <v>0.61844564682734882</v>
      </c>
      <c r="M44" s="23">
        <f t="shared" si="3"/>
        <v>1.9683624144590688</v>
      </c>
      <c r="N44" s="23">
        <f t="shared" si="3"/>
        <v>0.28906125906708324</v>
      </c>
      <c r="O44" s="23">
        <f t="shared" si="3"/>
        <v>1.4867127691560467</v>
      </c>
      <c r="P44" s="23">
        <f t="shared" si="3"/>
        <v>0.34495305164319251</v>
      </c>
      <c r="Q44" s="11">
        <f t="shared" si="4"/>
        <v>0.94150702823054799</v>
      </c>
      <c r="R44" s="15">
        <f t="shared" si="5"/>
        <v>0.29917299804629971</v>
      </c>
    </row>
    <row r="45" spans="1:18" x14ac:dyDescent="0.3">
      <c r="A45" s="5">
        <v>10.25</v>
      </c>
      <c r="B45" s="6">
        <v>77.718181818181819</v>
      </c>
      <c r="C45" s="6">
        <v>217.82499999999999</v>
      </c>
      <c r="D45" s="6">
        <v>45.567999999999998</v>
      </c>
      <c r="E45" s="6">
        <v>108.06833333333334</v>
      </c>
      <c r="F45" s="6">
        <v>38.109000000000002</v>
      </c>
      <c r="G45" s="6">
        <f t="shared" si="0"/>
        <v>97.457703030303009</v>
      </c>
      <c r="H45" s="5">
        <f t="shared" si="1"/>
        <v>29.124100113036789</v>
      </c>
      <c r="K45" s="22">
        <v>10.25</v>
      </c>
      <c r="L45" s="23">
        <f t="shared" si="3"/>
        <v>0.60073079896001691</v>
      </c>
      <c r="M45" s="23">
        <f t="shared" si="3"/>
        <v>1.9453654397892315</v>
      </c>
      <c r="N45" s="23">
        <f t="shared" si="3"/>
        <v>0.30158309948641926</v>
      </c>
      <c r="O45" s="23">
        <f t="shared" si="3"/>
        <v>1.4996646390822677</v>
      </c>
      <c r="P45" s="23">
        <f t="shared" si="3"/>
        <v>0.27955545774647889</v>
      </c>
      <c r="Q45" s="11">
        <f t="shared" si="4"/>
        <v>0.92537988701288287</v>
      </c>
      <c r="R45" s="15">
        <f t="shared" si="5"/>
        <v>0.30211138080324196</v>
      </c>
    </row>
    <row r="46" spans="1:18" x14ac:dyDescent="0.3">
      <c r="A46" s="5">
        <v>10.5</v>
      </c>
      <c r="B46" s="6">
        <v>77.812727272727273</v>
      </c>
      <c r="C46" s="6">
        <v>214.96250000000001</v>
      </c>
      <c r="D46" s="6">
        <v>44.775999999999996</v>
      </c>
      <c r="E46" s="6">
        <v>106.64</v>
      </c>
      <c r="F46" s="6">
        <v>36.763999999999996</v>
      </c>
      <c r="G46" s="6">
        <f t="shared" si="0"/>
        <v>96.19104545454546</v>
      </c>
      <c r="H46" s="5">
        <f t="shared" si="1"/>
        <v>28.794917798582219</v>
      </c>
      <c r="K46" s="22">
        <v>10.5</v>
      </c>
      <c r="L46" s="23">
        <f t="shared" si="3"/>
        <v>0.60146159792003373</v>
      </c>
      <c r="M46" s="23">
        <f t="shared" si="3"/>
        <v>1.9198008417339274</v>
      </c>
      <c r="N46" s="23">
        <f t="shared" si="3"/>
        <v>0.29634139884576693</v>
      </c>
      <c r="O46" s="23">
        <f t="shared" si="3"/>
        <v>1.4798436524273191</v>
      </c>
      <c r="P46" s="23">
        <f t="shared" si="3"/>
        <v>0.2696889671361502</v>
      </c>
      <c r="Q46" s="11">
        <f t="shared" si="4"/>
        <v>0.91342729161263958</v>
      </c>
      <c r="R46" s="15">
        <f t="shared" si="5"/>
        <v>0.29840454686047024</v>
      </c>
    </row>
    <row r="47" spans="1:18" x14ac:dyDescent="0.3">
      <c r="A47" s="5">
        <v>10.75</v>
      </c>
      <c r="B47" s="6">
        <v>74.478181818181824</v>
      </c>
      <c r="C47" s="6">
        <v>216.54999999999998</v>
      </c>
      <c r="D47" s="6">
        <v>44.227999999999994</v>
      </c>
      <c r="E47" s="6">
        <v>108.12166666666667</v>
      </c>
      <c r="F47" s="6">
        <v>34.114000000000004</v>
      </c>
      <c r="G47" s="6">
        <f t="shared" si="0"/>
        <v>95.498369696969689</v>
      </c>
      <c r="H47" s="5">
        <f t="shared" si="1"/>
        <v>29.428819056037167</v>
      </c>
      <c r="K47" s="22">
        <v>10.75</v>
      </c>
      <c r="L47" s="23">
        <f t="shared" si="3"/>
        <v>0.57568688075328511</v>
      </c>
      <c r="M47" s="23">
        <f t="shared" si="3"/>
        <v>1.9339785882536811</v>
      </c>
      <c r="N47" s="23">
        <f t="shared" si="3"/>
        <v>0.2927145655742045</v>
      </c>
      <c r="O47" s="23">
        <f t="shared" si="3"/>
        <v>1.5004047459351944</v>
      </c>
      <c r="P47" s="23">
        <f t="shared" si="3"/>
        <v>0.25024941314553995</v>
      </c>
      <c r="Q47" s="11">
        <f t="shared" si="4"/>
        <v>0.91060683873238113</v>
      </c>
      <c r="R47" s="15">
        <f t="shared" si="5"/>
        <v>0.30497117752784986</v>
      </c>
    </row>
    <row r="48" spans="1:18" x14ac:dyDescent="0.3">
      <c r="A48" s="5">
        <v>11</v>
      </c>
      <c r="B48" s="6">
        <v>74.09</v>
      </c>
      <c r="C48" s="6">
        <v>216.65</v>
      </c>
      <c r="D48" s="6">
        <v>43.628</v>
      </c>
      <c r="E48" s="6">
        <v>107.10333333333334</v>
      </c>
      <c r="F48" s="6">
        <v>34.018000000000001</v>
      </c>
      <c r="G48" s="6">
        <f t="shared" si="0"/>
        <v>95.097866666666661</v>
      </c>
      <c r="H48" s="5">
        <f t="shared" si="1"/>
        <v>29.489170959086366</v>
      </c>
      <c r="K48" s="22">
        <v>11</v>
      </c>
      <c r="L48" s="23">
        <f t="shared" si="3"/>
        <v>0.57268638886936973</v>
      </c>
      <c r="M48" s="23">
        <f t="shared" si="3"/>
        <v>1.9348716746486263</v>
      </c>
      <c r="N48" s="23">
        <f t="shared" si="3"/>
        <v>0.28874358024037705</v>
      </c>
      <c r="O48" s="23">
        <f t="shared" si="3"/>
        <v>1.4862733307121216</v>
      </c>
      <c r="P48" s="23">
        <f t="shared" si="3"/>
        <v>0.24954518779342724</v>
      </c>
      <c r="Q48" s="11">
        <f t="shared" si="4"/>
        <v>0.90642403245278447</v>
      </c>
      <c r="R48" s="15">
        <f t="shared" si="5"/>
        <v>0.3045212330055807</v>
      </c>
    </row>
    <row r="49" spans="1:18" x14ac:dyDescent="0.3">
      <c r="A49" s="5">
        <v>11.25</v>
      </c>
      <c r="B49" s="6">
        <v>75.150000000000006</v>
      </c>
      <c r="C49" s="6">
        <v>214.6875</v>
      </c>
      <c r="D49" s="6">
        <v>39.369999999999997</v>
      </c>
      <c r="E49" s="6">
        <v>107.41500000000001</v>
      </c>
      <c r="F49" s="6">
        <v>43.269999999999996</v>
      </c>
      <c r="G49" s="6">
        <f t="shared" si="0"/>
        <v>95.978499999999997</v>
      </c>
      <c r="H49" s="5">
        <f t="shared" si="1"/>
        <v>28.732667728562898</v>
      </c>
      <c r="K49" s="22">
        <v>11.25</v>
      </c>
      <c r="L49" s="23">
        <f t="shared" si="3"/>
        <v>0.58087976951725107</v>
      </c>
      <c r="M49" s="23">
        <f t="shared" si="3"/>
        <v>1.9173448541478282</v>
      </c>
      <c r="N49" s="23">
        <f t="shared" si="3"/>
        <v>0.26056282098798117</v>
      </c>
      <c r="O49" s="23">
        <f t="shared" si="3"/>
        <v>1.4905983301339132</v>
      </c>
      <c r="P49" s="23">
        <f t="shared" si="3"/>
        <v>0.31741490610328638</v>
      </c>
      <c r="Q49" s="11">
        <f t="shared" si="4"/>
        <v>0.9133601361780519</v>
      </c>
      <c r="R49" s="15">
        <f t="shared" si="5"/>
        <v>0.29886635760228392</v>
      </c>
    </row>
    <row r="50" spans="1:18" x14ac:dyDescent="0.3">
      <c r="A50" s="5">
        <v>11.5</v>
      </c>
      <c r="B50" s="6">
        <v>71.31</v>
      </c>
      <c r="C50" s="6">
        <v>208.72499999999999</v>
      </c>
      <c r="D50" s="6">
        <v>40.602000000000004</v>
      </c>
      <c r="E50" s="6">
        <v>108.41333333333334</v>
      </c>
      <c r="F50" s="6">
        <v>44.488999999999997</v>
      </c>
      <c r="G50" s="6">
        <f t="shared" si="0"/>
        <v>94.707866666666661</v>
      </c>
      <c r="H50" s="5">
        <f t="shared" si="1"/>
        <v>27.701686628571114</v>
      </c>
      <c r="K50" s="22">
        <v>11.5</v>
      </c>
      <c r="L50" s="23">
        <f t="shared" si="3"/>
        <v>0.55119808867964304</v>
      </c>
      <c r="M50" s="23">
        <f t="shared" si="3"/>
        <v>1.8640945778492246</v>
      </c>
      <c r="N50" s="23">
        <f t="shared" si="3"/>
        <v>0.26871657754010703</v>
      </c>
      <c r="O50" s="23">
        <f t="shared" si="3"/>
        <v>1.5044522052871385</v>
      </c>
      <c r="P50" s="23">
        <f t="shared" si="3"/>
        <v>0.32635710093896714</v>
      </c>
      <c r="Q50" s="11">
        <f t="shared" si="4"/>
        <v>0.9029637100590161</v>
      </c>
      <c r="R50" s="15">
        <f t="shared" si="5"/>
        <v>0.29285113037751764</v>
      </c>
    </row>
    <row r="51" spans="1:18" x14ac:dyDescent="0.3">
      <c r="A51" s="5">
        <v>11.75</v>
      </c>
      <c r="B51" s="6">
        <v>69.911818181818177</v>
      </c>
      <c r="C51" s="6">
        <v>209.08750000000001</v>
      </c>
      <c r="D51" s="6">
        <v>41.75</v>
      </c>
      <c r="E51" s="6">
        <v>109.31166666666667</v>
      </c>
      <c r="F51" s="6">
        <v>42.295999999999999</v>
      </c>
      <c r="G51" s="6">
        <f t="shared" si="0"/>
        <v>94.471396969696968</v>
      </c>
      <c r="H51" s="5">
        <f t="shared" si="1"/>
        <v>27.901308454014618</v>
      </c>
      <c r="K51" s="22">
        <v>11.75</v>
      </c>
      <c r="L51" s="23">
        <f t="shared" si="3"/>
        <v>0.54039069636708592</v>
      </c>
      <c r="M51" s="23">
        <f t="shared" si="3"/>
        <v>1.8673320160309008</v>
      </c>
      <c r="N51" s="23">
        <f t="shared" si="3"/>
        <v>0.27631439614549697</v>
      </c>
      <c r="O51" s="23">
        <f t="shared" si="3"/>
        <v>1.5169183800911257</v>
      </c>
      <c r="P51" s="23">
        <f t="shared" si="3"/>
        <v>0.31026995305164318</v>
      </c>
      <c r="Q51" s="11">
        <f t="shared" si="4"/>
        <v>0.90224508833725037</v>
      </c>
      <c r="R51" s="15">
        <f t="shared" si="5"/>
        <v>0.29545750468132459</v>
      </c>
    </row>
    <row r="52" spans="1:18" x14ac:dyDescent="0.3">
      <c r="A52" s="5">
        <v>12</v>
      </c>
      <c r="B52" s="6">
        <v>70.036363636363646</v>
      </c>
      <c r="C52" s="6">
        <v>209.1875</v>
      </c>
      <c r="D52" s="6">
        <v>44.362000000000002</v>
      </c>
      <c r="E52" s="6">
        <v>107.08</v>
      </c>
      <c r="F52" s="6">
        <v>44.975000000000001</v>
      </c>
      <c r="G52" s="6">
        <f t="shared" si="0"/>
        <v>95.128172727272741</v>
      </c>
      <c r="H52" s="5">
        <f t="shared" si="1"/>
        <v>27.476914109488909</v>
      </c>
      <c r="K52" s="22">
        <v>12</v>
      </c>
      <c r="L52" s="23">
        <f t="shared" si="3"/>
        <v>0.5413533834586467</v>
      </c>
      <c r="M52" s="23">
        <f t="shared" si="3"/>
        <v>1.8682251024258461</v>
      </c>
      <c r="N52" s="23">
        <f t="shared" si="3"/>
        <v>0.29360141896542602</v>
      </c>
      <c r="O52" s="23">
        <f t="shared" si="3"/>
        <v>1.4859495339639661</v>
      </c>
      <c r="P52" s="23">
        <f t="shared" si="3"/>
        <v>0.32992224178403756</v>
      </c>
      <c r="Q52" s="11">
        <f t="shared" si="4"/>
        <v>0.90381033611958461</v>
      </c>
      <c r="R52" s="15">
        <f t="shared" si="5"/>
        <v>0.28996961199844717</v>
      </c>
    </row>
    <row r="53" spans="1:18" x14ac:dyDescent="0.3">
      <c r="A53" s="5">
        <v>12.25</v>
      </c>
      <c r="B53" s="6">
        <v>67.358181818181819</v>
      </c>
      <c r="C53" s="6">
        <v>212.75</v>
      </c>
      <c r="D53" s="6">
        <v>40.274000000000001</v>
      </c>
      <c r="E53" s="6">
        <v>110.97500000000001</v>
      </c>
      <c r="F53" s="6">
        <v>47.452000000000005</v>
      </c>
      <c r="G53" s="6">
        <f t="shared" si="0"/>
        <v>95.761836363636377</v>
      </c>
      <c r="H53" s="5">
        <f t="shared" si="1"/>
        <v>28.381105435956432</v>
      </c>
      <c r="K53" s="22">
        <v>12.25</v>
      </c>
      <c r="L53" s="23">
        <f t="shared" si="3"/>
        <v>0.52065209753355346</v>
      </c>
      <c r="M53" s="23">
        <f t="shared" si="3"/>
        <v>1.9000413052457663</v>
      </c>
      <c r="N53" s="23">
        <f t="shared" si="3"/>
        <v>0.26654577222428127</v>
      </c>
      <c r="O53" s="23">
        <f t="shared" si="3"/>
        <v>1.5400004625667831</v>
      </c>
      <c r="P53" s="23">
        <f t="shared" si="3"/>
        <v>0.3480927230046949</v>
      </c>
      <c r="Q53" s="11">
        <f t="shared" si="4"/>
        <v>0.91506647211501568</v>
      </c>
      <c r="R53" s="15">
        <f t="shared" si="5"/>
        <v>0.30055408455493571</v>
      </c>
    </row>
    <row r="54" spans="1:18" ht="15" thickBot="1" x14ac:dyDescent="0.35">
      <c r="A54" s="5">
        <v>12.5</v>
      </c>
      <c r="B54" s="6">
        <v>67.209090909090918</v>
      </c>
      <c r="C54" s="6">
        <v>217.88749999999999</v>
      </c>
      <c r="D54" s="6">
        <v>42.363999999999997</v>
      </c>
      <c r="E54" s="6">
        <v>109.87833333333334</v>
      </c>
      <c r="F54" s="6">
        <v>48.094999999999999</v>
      </c>
      <c r="G54" s="6">
        <f t="shared" si="0"/>
        <v>97.086784848484825</v>
      </c>
      <c r="H54" s="5">
        <f t="shared" si="1"/>
        <v>29.013025525172406</v>
      </c>
      <c r="K54" s="24">
        <v>12.5</v>
      </c>
      <c r="L54" s="25">
        <f t="shared" si="3"/>
        <v>0.51949968378891154</v>
      </c>
      <c r="M54" s="25">
        <f t="shared" si="3"/>
        <v>1.9459236187860722</v>
      </c>
      <c r="N54" s="25">
        <f t="shared" si="3"/>
        <v>0.2803780378037804</v>
      </c>
      <c r="O54" s="25">
        <f t="shared" si="3"/>
        <v>1.5247820154034739</v>
      </c>
      <c r="P54" s="25">
        <f t="shared" si="3"/>
        <v>0.35280956572769956</v>
      </c>
      <c r="Q54" s="12">
        <f t="shared" si="4"/>
        <v>0.92467858430198757</v>
      </c>
      <c r="R54" s="16">
        <f t="shared" si="5"/>
        <v>0.3039337334697923</v>
      </c>
    </row>
    <row r="55" spans="1:18" x14ac:dyDescent="0.3">
      <c r="C55" s="3"/>
      <c r="E55" s="3"/>
      <c r="I55" s="3"/>
    </row>
    <row r="56" spans="1:18" x14ac:dyDescent="0.3">
      <c r="C56" s="3"/>
      <c r="E56" s="3"/>
      <c r="I56" s="3"/>
    </row>
    <row r="57" spans="1:18" x14ac:dyDescent="0.3">
      <c r="C57" s="3"/>
      <c r="E57" s="3"/>
      <c r="I57" s="3"/>
    </row>
    <row r="58" spans="1:18" x14ac:dyDescent="0.3">
      <c r="C58" s="3"/>
      <c r="E58" s="3"/>
      <c r="I58" s="3"/>
    </row>
    <row r="59" spans="1:18" x14ac:dyDescent="0.3">
      <c r="C59" s="3"/>
      <c r="E59" s="3"/>
      <c r="I59" s="3"/>
    </row>
    <row r="60" spans="1:18" x14ac:dyDescent="0.3">
      <c r="C60" s="3"/>
      <c r="E60" s="3"/>
      <c r="I60" s="3"/>
    </row>
    <row r="61" spans="1:18" x14ac:dyDescent="0.3">
      <c r="C61" s="3"/>
      <c r="E61" s="3"/>
      <c r="I61" s="3"/>
    </row>
    <row r="62" spans="1:18" x14ac:dyDescent="0.3">
      <c r="C62" s="3"/>
      <c r="E62" s="3"/>
      <c r="I62" s="3"/>
    </row>
    <row r="63" spans="1:18" x14ac:dyDescent="0.3">
      <c r="C63" s="3"/>
      <c r="E63" s="3"/>
      <c r="I63" s="3"/>
    </row>
    <row r="64" spans="1:18" x14ac:dyDescent="0.3">
      <c r="C64" s="3"/>
      <c r="E64" s="3"/>
      <c r="I64" s="3"/>
    </row>
    <row r="65" spans="3:9" x14ac:dyDescent="0.3">
      <c r="C65" s="3"/>
      <c r="E65" s="3"/>
      <c r="I65" s="3"/>
    </row>
    <row r="66" spans="3:9" x14ac:dyDescent="0.3">
      <c r="C66" s="3"/>
      <c r="E66" s="3"/>
      <c r="I66" s="3"/>
    </row>
    <row r="67" spans="3:9" x14ac:dyDescent="0.3">
      <c r="C67" s="3"/>
      <c r="E67" s="3"/>
      <c r="I67" s="3"/>
    </row>
    <row r="68" spans="3:9" x14ac:dyDescent="0.3">
      <c r="E68" s="3"/>
      <c r="I68" s="3"/>
    </row>
    <row r="69" spans="3:9" x14ac:dyDescent="0.3">
      <c r="E69" s="3"/>
      <c r="I69" s="3"/>
    </row>
    <row r="70" spans="3:9" x14ac:dyDescent="0.3">
      <c r="E70" s="3"/>
      <c r="I70" s="3"/>
    </row>
    <row r="71" spans="3:9" x14ac:dyDescent="0.3">
      <c r="E71" s="3"/>
      <c r="I71" s="3"/>
    </row>
    <row r="72" spans="3:9" x14ac:dyDescent="0.3">
      <c r="E72" s="3"/>
      <c r="I72" s="3"/>
    </row>
    <row r="73" spans="3:9" x14ac:dyDescent="0.3">
      <c r="E73" s="3"/>
      <c r="I73" s="3"/>
    </row>
    <row r="74" spans="3:9" x14ac:dyDescent="0.3">
      <c r="E74" s="3"/>
      <c r="I74" s="3"/>
    </row>
    <row r="75" spans="3:9" x14ac:dyDescent="0.3">
      <c r="E75" s="3"/>
      <c r="I75" s="3"/>
    </row>
    <row r="76" spans="3:9" x14ac:dyDescent="0.3">
      <c r="E76" s="3"/>
      <c r="I76" s="3"/>
    </row>
    <row r="77" spans="3:9" x14ac:dyDescent="0.3">
      <c r="E77" s="3"/>
      <c r="I77" s="3"/>
    </row>
    <row r="78" spans="3:9" x14ac:dyDescent="0.3">
      <c r="E78" s="3"/>
      <c r="I78" s="3"/>
    </row>
    <row r="79" spans="3:9" x14ac:dyDescent="0.3">
      <c r="E79" s="3"/>
      <c r="I79" s="3"/>
    </row>
    <row r="80" spans="3:9" x14ac:dyDescent="0.3">
      <c r="E80" s="3"/>
      <c r="I80" s="3"/>
    </row>
    <row r="81" spans="5:9" x14ac:dyDescent="0.3">
      <c r="E81" s="3"/>
      <c r="I81" s="3"/>
    </row>
    <row r="82" spans="5:9" x14ac:dyDescent="0.3">
      <c r="E82" s="3"/>
      <c r="I82" s="3"/>
    </row>
    <row r="83" spans="5:9" x14ac:dyDescent="0.3">
      <c r="E83" s="3"/>
      <c r="I83" s="3"/>
    </row>
    <row r="84" spans="5:9" x14ac:dyDescent="0.3">
      <c r="E84" s="3"/>
      <c r="I84" s="3"/>
    </row>
    <row r="85" spans="5:9" x14ac:dyDescent="0.3">
      <c r="E85" s="3"/>
      <c r="I85" s="3"/>
    </row>
    <row r="86" spans="5:9" x14ac:dyDescent="0.3">
      <c r="E86" s="3"/>
      <c r="I86" s="3"/>
    </row>
    <row r="87" spans="5:9" x14ac:dyDescent="0.3">
      <c r="E87" s="3"/>
      <c r="I87" s="3"/>
    </row>
    <row r="88" spans="5:9" x14ac:dyDescent="0.3">
      <c r="E88" s="3"/>
      <c r="I88" s="3"/>
    </row>
    <row r="89" spans="5:9" x14ac:dyDescent="0.3">
      <c r="E89" s="3"/>
      <c r="I89" s="3"/>
    </row>
    <row r="90" spans="5:9" x14ac:dyDescent="0.3">
      <c r="E90" s="3"/>
      <c r="I90" s="3"/>
    </row>
    <row r="91" spans="5:9" x14ac:dyDescent="0.3">
      <c r="E91" s="3"/>
      <c r="I91" s="3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CE52E-2954-49FA-8D24-335B6B89FBF7}">
  <dimension ref="A1:AT91"/>
  <sheetViews>
    <sheetView tabSelected="1" workbookViewId="0">
      <selection activeCell="H2" sqref="H2"/>
    </sheetView>
  </sheetViews>
  <sheetFormatPr defaultColWidth="11.5546875" defaultRowHeight="14.4" x14ac:dyDescent="0.3"/>
  <cols>
    <col min="1" max="1" width="31.44140625" style="5" customWidth="1"/>
    <col min="14" max="14" width="16.109375" customWidth="1"/>
  </cols>
  <sheetData>
    <row r="1" spans="1:46" x14ac:dyDescent="0.3">
      <c r="A1" s="4" t="s">
        <v>3</v>
      </c>
      <c r="B1" t="s">
        <v>4</v>
      </c>
    </row>
    <row r="2" spans="1:46" x14ac:dyDescent="0.3">
      <c r="AC2" s="2"/>
    </row>
    <row r="4" spans="1:46" x14ac:dyDescent="0.3">
      <c r="F4" s="19"/>
    </row>
    <row r="5" spans="1:46" x14ac:dyDescent="0.3">
      <c r="A5" s="9" t="s">
        <v>14</v>
      </c>
      <c r="B5" s="3"/>
      <c r="C5" s="3"/>
      <c r="D5" s="3"/>
      <c r="E5" s="3"/>
      <c r="F5" s="3"/>
      <c r="G5" s="3"/>
      <c r="H5" s="3"/>
      <c r="I5" s="3"/>
      <c r="J5" s="3"/>
      <c r="K5" s="3"/>
      <c r="N5" s="13" t="s">
        <v>15</v>
      </c>
      <c r="AC5" s="3"/>
      <c r="AD5" s="3"/>
      <c r="AE5" s="3"/>
      <c r="AF5" s="3"/>
      <c r="AG5" s="3"/>
      <c r="AH5" s="3"/>
      <c r="AM5" s="1"/>
    </row>
    <row r="6" spans="1:46" ht="15" thickBot="1" x14ac:dyDescent="0.35">
      <c r="K6" s="3"/>
      <c r="O6" s="1"/>
      <c r="AC6" s="3"/>
      <c r="AD6" s="3"/>
      <c r="AE6" s="3"/>
      <c r="AF6" s="3"/>
      <c r="AG6" s="3"/>
      <c r="AH6" s="3"/>
    </row>
    <row r="7" spans="1:46" ht="15" thickBot="1" x14ac:dyDescent="0.35">
      <c r="A7" s="17" t="s">
        <v>0</v>
      </c>
      <c r="B7" s="17" t="s">
        <v>5</v>
      </c>
      <c r="C7" s="17" t="s">
        <v>6</v>
      </c>
      <c r="D7" s="17" t="s">
        <v>7</v>
      </c>
      <c r="E7" s="17" t="s">
        <v>8</v>
      </c>
      <c r="F7" s="17" t="s">
        <v>9</v>
      </c>
      <c r="G7" s="17" t="s">
        <v>10</v>
      </c>
      <c r="H7" s="17" t="s">
        <v>11</v>
      </c>
      <c r="I7" s="17" t="s">
        <v>12</v>
      </c>
      <c r="J7" s="17" t="s">
        <v>13</v>
      </c>
      <c r="K7" s="7" t="s">
        <v>1</v>
      </c>
      <c r="L7" s="8" t="s">
        <v>2</v>
      </c>
      <c r="N7" s="17" t="s">
        <v>0</v>
      </c>
      <c r="O7" s="17" t="s">
        <v>5</v>
      </c>
      <c r="P7" s="17" t="s">
        <v>6</v>
      </c>
      <c r="Q7" s="17" t="s">
        <v>7</v>
      </c>
      <c r="R7" s="17" t="s">
        <v>8</v>
      </c>
      <c r="S7" s="17" t="s">
        <v>9</v>
      </c>
      <c r="T7" s="17" t="s">
        <v>10</v>
      </c>
      <c r="U7" s="17" t="s">
        <v>11</v>
      </c>
      <c r="V7" s="17" t="s">
        <v>12</v>
      </c>
      <c r="W7" s="17" t="s">
        <v>13</v>
      </c>
      <c r="X7" s="7" t="s">
        <v>1</v>
      </c>
      <c r="Y7" s="8" t="s">
        <v>2</v>
      </c>
      <c r="Z7" s="1"/>
      <c r="AC7" s="3"/>
      <c r="AD7" s="3"/>
      <c r="AE7" s="3"/>
      <c r="AF7" s="3"/>
      <c r="AG7" s="3"/>
      <c r="AH7" s="3"/>
      <c r="AK7" s="3"/>
      <c r="AR7" s="1"/>
      <c r="AS7" s="1"/>
      <c r="AT7" s="1"/>
    </row>
    <row r="8" spans="1:46" ht="15" thickBot="1" x14ac:dyDescent="0.35">
      <c r="A8" s="10">
        <v>1</v>
      </c>
      <c r="B8" s="34">
        <v>38.74</v>
      </c>
      <c r="C8" s="35">
        <v>86.795999999999992</v>
      </c>
      <c r="D8" s="35">
        <v>63.220000000000006</v>
      </c>
      <c r="E8" s="35">
        <v>70.373333333333335</v>
      </c>
      <c r="F8" s="35">
        <v>65.916249999999991</v>
      </c>
      <c r="G8" s="35">
        <v>106.86666666666666</v>
      </c>
      <c r="H8" s="35">
        <v>90.64</v>
      </c>
      <c r="I8" s="35">
        <v>121.355</v>
      </c>
      <c r="J8" s="36">
        <v>181.16666666666666</v>
      </c>
      <c r="K8" s="29">
        <f>AVERAGE(B8:J8)</f>
        <v>91.674879629629629</v>
      </c>
      <c r="L8" s="30">
        <f>_xlfn.STDEV.P(B8:J8)/SQRT(COUNT(B8:J8))</f>
        <v>13.087737573915838</v>
      </c>
      <c r="N8" s="30">
        <v>1</v>
      </c>
      <c r="O8" s="33">
        <f>B8/B$8</f>
        <v>1</v>
      </c>
      <c r="P8" s="33">
        <f>C8/C$8</f>
        <v>1</v>
      </c>
      <c r="Q8" s="33">
        <f>D8/D$8</f>
        <v>1</v>
      </c>
      <c r="R8" s="33">
        <f>E8/E$8</f>
        <v>1</v>
      </c>
      <c r="S8" s="33">
        <f>F8/F$8</f>
        <v>1</v>
      </c>
      <c r="T8" s="33">
        <f>G8/G$8</f>
        <v>1</v>
      </c>
      <c r="U8" s="33">
        <f>H8/H$8</f>
        <v>1</v>
      </c>
      <c r="V8" s="33">
        <f>I8/I$8</f>
        <v>1</v>
      </c>
      <c r="W8" s="33">
        <f>J8/J$8</f>
        <v>1</v>
      </c>
      <c r="X8" s="10">
        <f>AVERAGE(O8:W8)</f>
        <v>1</v>
      </c>
      <c r="Y8" s="14">
        <f>_xlfn.STDEV.P(O8:W8)/SQRT(COUNT(O8:W8))</f>
        <v>0</v>
      </c>
      <c r="AC8" s="3"/>
      <c r="AD8" s="3"/>
      <c r="AE8" s="3"/>
      <c r="AF8" s="3"/>
      <c r="AG8" s="3"/>
      <c r="AH8" s="3"/>
    </row>
    <row r="9" spans="1:46" ht="15" thickBot="1" x14ac:dyDescent="0.35">
      <c r="A9" s="11">
        <v>1.25</v>
      </c>
      <c r="B9" s="37">
        <v>43.633333333333333</v>
      </c>
      <c r="C9" s="38">
        <v>86.394000000000005</v>
      </c>
      <c r="D9" s="38">
        <v>63.844999999999999</v>
      </c>
      <c r="E9" s="38">
        <v>65.273333333333326</v>
      </c>
      <c r="F9" s="38">
        <v>68.80749999999999</v>
      </c>
      <c r="G9" s="38">
        <v>108.40555555555557</v>
      </c>
      <c r="H9" s="38">
        <v>92.626666666666679</v>
      </c>
      <c r="I9" s="38">
        <v>118.23833333333333</v>
      </c>
      <c r="J9" s="39">
        <v>171.15555555555554</v>
      </c>
      <c r="K9" s="29">
        <f t="shared" ref="K9:K52" si="0">AVERAGE(B9:J9)</f>
        <v>90.931030864197538</v>
      </c>
      <c r="L9" s="30">
        <f t="shared" ref="L9:L52" si="1">_xlfn.STDEV.P(B9:J9)/SQRT(COUNT(B9:J9))</f>
        <v>11.981969629973996</v>
      </c>
      <c r="N9" s="43">
        <v>1.25</v>
      </c>
      <c r="O9" s="33">
        <f>B9/B$8</f>
        <v>1.1263121665806228</v>
      </c>
      <c r="P9" s="33">
        <f>C9/C$8</f>
        <v>0.99536845015899367</v>
      </c>
      <c r="Q9" s="33">
        <f>D9/D$8</f>
        <v>1.0098861119898765</v>
      </c>
      <c r="R9" s="33">
        <f>E9/E$8</f>
        <v>0.92752936718453949</v>
      </c>
      <c r="S9" s="33">
        <f>F9/F$8</f>
        <v>1.0438624770068079</v>
      </c>
      <c r="T9" s="33">
        <f>G9/G$8</f>
        <v>1.0144000831773758</v>
      </c>
      <c r="U9" s="33">
        <f>H9/H$8</f>
        <v>1.0219182112385998</v>
      </c>
      <c r="V9" s="33">
        <f>I9/I$8</f>
        <v>0.97431777292516442</v>
      </c>
      <c r="W9" s="33">
        <f>J9/J$8</f>
        <v>0.94474087703158538</v>
      </c>
      <c r="X9" s="11">
        <f t="shared" ref="X9:X53" si="2">AVERAGE(O9:W9)</f>
        <v>1.0064817241437296</v>
      </c>
      <c r="Y9" s="15">
        <f t="shared" ref="Y9:Y53" si="3">_xlfn.STDEV.P(O9:W9)/SQRT(COUNT(O9:W9))</f>
        <v>1.8349374298089211E-2</v>
      </c>
      <c r="AC9" s="3"/>
      <c r="AD9" s="3"/>
      <c r="AE9" s="3"/>
      <c r="AF9" s="3"/>
      <c r="AG9" s="3"/>
      <c r="AH9" s="3"/>
    </row>
    <row r="10" spans="1:46" ht="15" thickBot="1" x14ac:dyDescent="0.35">
      <c r="A10" s="11">
        <v>1.5</v>
      </c>
      <c r="B10" s="37">
        <v>43.053333333333335</v>
      </c>
      <c r="C10" s="38">
        <v>92.616000000000014</v>
      </c>
      <c r="D10" s="38">
        <v>63.8825</v>
      </c>
      <c r="E10" s="38">
        <v>59.853333333333332</v>
      </c>
      <c r="F10" s="38">
        <v>64.95</v>
      </c>
      <c r="G10" s="38">
        <v>112.00555555555556</v>
      </c>
      <c r="H10" s="38">
        <v>97.286666666666662</v>
      </c>
      <c r="I10" s="38">
        <v>120.14833333333333</v>
      </c>
      <c r="J10" s="39">
        <v>156.84444444444443</v>
      </c>
      <c r="K10" s="29">
        <f t="shared" si="0"/>
        <v>90.071129629629624</v>
      </c>
      <c r="L10" s="30">
        <f t="shared" si="1"/>
        <v>11.300429901107988</v>
      </c>
      <c r="N10" s="43">
        <v>1.5</v>
      </c>
      <c r="O10" s="33">
        <f>B10/B$8</f>
        <v>1.1113405610049905</v>
      </c>
      <c r="P10" s="33">
        <f>C10/C$8</f>
        <v>1.0670537812802436</v>
      </c>
      <c r="Q10" s="33">
        <f>D10/D$8</f>
        <v>1.0104792787092691</v>
      </c>
      <c r="R10" s="33">
        <f>E10/E$8</f>
        <v>0.85051155740810913</v>
      </c>
      <c r="S10" s="33">
        <f>F10/F$8</f>
        <v>0.98534124741622908</v>
      </c>
      <c r="T10" s="33">
        <f>G10/G$8</f>
        <v>1.0480869203576628</v>
      </c>
      <c r="U10" s="33">
        <f>H10/H$8</f>
        <v>1.0733303912915564</v>
      </c>
      <c r="V10" s="33">
        <f>I10/I$8</f>
        <v>0.99005672064054484</v>
      </c>
      <c r="W10" s="33">
        <f>J10/J$8</f>
        <v>0.86574670346519467</v>
      </c>
      <c r="X10" s="11">
        <f t="shared" si="2"/>
        <v>1.0002163512859779</v>
      </c>
      <c r="Y10" s="15">
        <f t="shared" si="3"/>
        <v>2.8409812304089579E-2</v>
      </c>
      <c r="AC10" s="3"/>
      <c r="AD10" s="3"/>
      <c r="AE10" s="3"/>
      <c r="AF10" s="3"/>
      <c r="AG10" s="3"/>
      <c r="AH10" s="3"/>
    </row>
    <row r="11" spans="1:46" ht="15" thickBot="1" x14ac:dyDescent="0.35">
      <c r="A11" s="11">
        <v>1.75</v>
      </c>
      <c r="B11" s="37">
        <v>39.343333333333334</v>
      </c>
      <c r="C11" s="38">
        <v>89.238</v>
      </c>
      <c r="D11" s="38">
        <v>59.402500000000003</v>
      </c>
      <c r="E11" s="38">
        <v>67.05</v>
      </c>
      <c r="F11" s="38">
        <v>69.747500000000002</v>
      </c>
      <c r="G11" s="38">
        <v>113.06111111111112</v>
      </c>
      <c r="H11" s="38">
        <v>96.14</v>
      </c>
      <c r="I11" s="38">
        <v>116.10333333333334</v>
      </c>
      <c r="J11" s="39">
        <v>151.32222222222222</v>
      </c>
      <c r="K11" s="29">
        <f t="shared" si="0"/>
        <v>89.045333333333332</v>
      </c>
      <c r="L11" s="30">
        <f t="shared" si="1"/>
        <v>10.797154794026371</v>
      </c>
      <c r="N11" s="43">
        <v>1.75</v>
      </c>
      <c r="O11" s="33">
        <f>B11/B$8</f>
        <v>1.0155739115470659</v>
      </c>
      <c r="P11" s="33">
        <f>C11/C$8</f>
        <v>1.0281349370938755</v>
      </c>
      <c r="Q11" s="33">
        <f>D11/D$8</f>
        <v>0.93961562796583353</v>
      </c>
      <c r="R11" s="33">
        <f>E11/E$8</f>
        <v>0.95277567260325879</v>
      </c>
      <c r="S11" s="33">
        <f>F11/F$8</f>
        <v>1.0581229969848105</v>
      </c>
      <c r="T11" s="33">
        <f>G11/G$8</f>
        <v>1.0579642337284261</v>
      </c>
      <c r="U11" s="33">
        <f>H11/H$8</f>
        <v>1.0606796116504855</v>
      </c>
      <c r="V11" s="33">
        <f>I11/I$8</f>
        <v>0.95672476068833867</v>
      </c>
      <c r="W11" s="33">
        <f>J11/J$8</f>
        <v>0.83526525605642443</v>
      </c>
      <c r="X11" s="11">
        <f t="shared" si="2"/>
        <v>0.9894285564798353</v>
      </c>
      <c r="Y11" s="15">
        <f t="shared" si="3"/>
        <v>2.365783997299048E-2</v>
      </c>
      <c r="AC11" s="3"/>
      <c r="AD11" s="3"/>
      <c r="AE11" s="3"/>
      <c r="AF11" s="3"/>
      <c r="AG11" s="3"/>
      <c r="AH11" s="3"/>
    </row>
    <row r="12" spans="1:46" ht="15" thickBot="1" x14ac:dyDescent="0.35">
      <c r="A12" s="11">
        <v>2</v>
      </c>
      <c r="B12" s="37">
        <v>32.533666666666669</v>
      </c>
      <c r="C12" s="38">
        <v>96.731999999999999</v>
      </c>
      <c r="D12" s="38">
        <v>57.6175</v>
      </c>
      <c r="E12" s="38">
        <v>48.199999999999996</v>
      </c>
      <c r="F12" s="38">
        <v>72.032499999999999</v>
      </c>
      <c r="G12" s="38">
        <v>115.28888888888888</v>
      </c>
      <c r="H12" s="38">
        <v>99.406666666666666</v>
      </c>
      <c r="I12" s="38">
        <v>117.95833333333333</v>
      </c>
      <c r="J12" s="39">
        <v>140.22222222222223</v>
      </c>
      <c r="K12" s="29">
        <f t="shared" si="0"/>
        <v>86.665753086419755</v>
      </c>
      <c r="L12" s="30">
        <f t="shared" si="1"/>
        <v>11.330225672885549</v>
      </c>
      <c r="N12" s="43">
        <v>2</v>
      </c>
      <c r="O12" s="33">
        <f>B12/B$8</f>
        <v>0.83979521596971263</v>
      </c>
      <c r="P12" s="33">
        <f>C12/C$8</f>
        <v>1.1144753214433847</v>
      </c>
      <c r="Q12" s="33">
        <f>D12/D$8</f>
        <v>0.91138089212274587</v>
      </c>
      <c r="R12" s="33">
        <f>E12/E$8</f>
        <v>0.68491852974611589</v>
      </c>
      <c r="S12" s="33">
        <f>F12/F$8</f>
        <v>1.0927881971441034</v>
      </c>
      <c r="T12" s="33">
        <f>G12/G$8</f>
        <v>1.0788105635267207</v>
      </c>
      <c r="U12" s="33">
        <f>H12/H$8</f>
        <v>1.0967196234186525</v>
      </c>
      <c r="V12" s="33">
        <f>I12/I$8</f>
        <v>0.97201049263181016</v>
      </c>
      <c r="W12" s="33">
        <f>J12/J$8</f>
        <v>0.77399570683839325</v>
      </c>
      <c r="X12" s="11">
        <f t="shared" si="2"/>
        <v>0.95165494920462657</v>
      </c>
      <c r="Y12" s="15">
        <f t="shared" si="3"/>
        <v>4.9802256983598435E-2</v>
      </c>
      <c r="AC12" s="3"/>
      <c r="AD12" s="3"/>
      <c r="AE12" s="3"/>
      <c r="AF12" s="3"/>
      <c r="AG12" s="3"/>
      <c r="AH12" s="3"/>
    </row>
    <row r="13" spans="1:46" ht="15" thickBot="1" x14ac:dyDescent="0.35">
      <c r="A13" s="11">
        <v>2.25</v>
      </c>
      <c r="B13" s="37">
        <v>48.52</v>
      </c>
      <c r="C13" s="38">
        <v>100.226</v>
      </c>
      <c r="D13" s="38">
        <v>58.56</v>
      </c>
      <c r="E13" s="38">
        <v>57.113333333333337</v>
      </c>
      <c r="F13" s="38">
        <v>66.83</v>
      </c>
      <c r="G13" s="38">
        <v>117.21666666666667</v>
      </c>
      <c r="H13" s="38">
        <v>100.71333333333334</v>
      </c>
      <c r="I13" s="38">
        <v>117.51166666666667</v>
      </c>
      <c r="J13" s="39">
        <v>137.03333333333336</v>
      </c>
      <c r="K13" s="29">
        <f t="shared" si="0"/>
        <v>89.302703703703699</v>
      </c>
      <c r="L13" s="30">
        <f t="shared" si="1"/>
        <v>10.093506972978478</v>
      </c>
      <c r="N13" s="43">
        <v>2.25</v>
      </c>
      <c r="O13" s="33">
        <f>B13/B$8</f>
        <v>1.2524522457408365</v>
      </c>
      <c r="P13" s="33">
        <f>C13/C$8</f>
        <v>1.1547306327480531</v>
      </c>
      <c r="Q13" s="33">
        <f>D13/D$8</f>
        <v>0.92628914900347981</v>
      </c>
      <c r="R13" s="33">
        <f>E13/E$8</f>
        <v>0.81157635467980294</v>
      </c>
      <c r="S13" s="33">
        <f>F13/F$8</f>
        <v>1.0138622873722338</v>
      </c>
      <c r="T13" s="33">
        <f>G13/G$8</f>
        <v>1.096849656893325</v>
      </c>
      <c r="U13" s="33">
        <f>H13/H$8</f>
        <v>1.1111356281259195</v>
      </c>
      <c r="V13" s="33">
        <f>I13/I$8</f>
        <v>0.96832983121145944</v>
      </c>
      <c r="W13" s="33">
        <f>J13/J$8</f>
        <v>0.7563937442502302</v>
      </c>
      <c r="X13" s="11">
        <f t="shared" si="2"/>
        <v>1.0101799477805935</v>
      </c>
      <c r="Y13" s="15">
        <f t="shared" si="3"/>
        <v>5.0911195626687659E-2</v>
      </c>
      <c r="AC13" s="3"/>
      <c r="AD13" s="3"/>
      <c r="AE13" s="3"/>
      <c r="AF13" s="3"/>
      <c r="AG13" s="3"/>
      <c r="AH13" s="3"/>
    </row>
    <row r="14" spans="1:46" ht="15" thickBot="1" x14ac:dyDescent="0.35">
      <c r="A14" s="11">
        <v>2.5</v>
      </c>
      <c r="B14" s="37">
        <v>31.046999999999997</v>
      </c>
      <c r="C14" s="38">
        <v>91.03</v>
      </c>
      <c r="D14" s="38">
        <v>53.99</v>
      </c>
      <c r="E14" s="38">
        <v>54.206666666666671</v>
      </c>
      <c r="F14" s="38">
        <v>78.61999999999999</v>
      </c>
      <c r="G14" s="38">
        <v>117.25</v>
      </c>
      <c r="H14" s="38">
        <v>103.18666666666667</v>
      </c>
      <c r="I14" s="38">
        <v>120.22000000000001</v>
      </c>
      <c r="J14" s="39">
        <v>130.88888888888889</v>
      </c>
      <c r="K14" s="29">
        <f t="shared" si="0"/>
        <v>86.715469135802479</v>
      </c>
      <c r="L14" s="30">
        <f t="shared" si="1"/>
        <v>10.880048194267337</v>
      </c>
      <c r="N14" s="43">
        <v>2.5</v>
      </c>
      <c r="O14" s="33">
        <f>B14/B$8</f>
        <v>0.80141972121837879</v>
      </c>
      <c r="P14" s="33">
        <f>C14/C$8</f>
        <v>1.0487810498179642</v>
      </c>
      <c r="Q14" s="33">
        <f>D14/D$8</f>
        <v>0.85400189813350202</v>
      </c>
      <c r="R14" s="33">
        <f>E14/E$8</f>
        <v>0.77027283061765828</v>
      </c>
      <c r="S14" s="33">
        <f>F14/F$8</f>
        <v>1.1927256177346255</v>
      </c>
      <c r="T14" s="33">
        <f>G14/G$8</f>
        <v>1.0971615720524017</v>
      </c>
      <c r="U14" s="33">
        <f>H14/H$8</f>
        <v>1.1384230656075316</v>
      </c>
      <c r="V14" s="33">
        <f>I14/I$8</f>
        <v>0.99064727452515355</v>
      </c>
      <c r="W14" s="33">
        <f>J14/J$8</f>
        <v>0.72247776755596449</v>
      </c>
      <c r="X14" s="11">
        <f t="shared" si="2"/>
        <v>0.95732342191813102</v>
      </c>
      <c r="Y14" s="15">
        <f t="shared" si="3"/>
        <v>5.4700380985196341E-2</v>
      </c>
      <c r="AC14" s="3"/>
      <c r="AD14" s="3"/>
      <c r="AE14" s="3"/>
      <c r="AF14" s="3"/>
      <c r="AG14" s="3"/>
      <c r="AH14" s="3"/>
    </row>
    <row r="15" spans="1:46" ht="15" thickBot="1" x14ac:dyDescent="0.35">
      <c r="A15" s="11">
        <v>2.75</v>
      </c>
      <c r="B15" s="37">
        <v>38.270000000000003</v>
      </c>
      <c r="C15" s="38">
        <v>97.408000000000001</v>
      </c>
      <c r="D15" s="38">
        <v>53.91</v>
      </c>
      <c r="E15" s="38">
        <v>51.596666666666664</v>
      </c>
      <c r="F15" s="38">
        <v>80.827500000000001</v>
      </c>
      <c r="G15" s="38">
        <v>114.40000000000002</v>
      </c>
      <c r="H15" s="38">
        <v>106.48666666666666</v>
      </c>
      <c r="I15" s="38">
        <v>116.375</v>
      </c>
      <c r="J15" s="39">
        <v>129.37777777777779</v>
      </c>
      <c r="K15" s="29">
        <f t="shared" si="0"/>
        <v>87.627956790123463</v>
      </c>
      <c r="L15" s="30">
        <f t="shared" si="1"/>
        <v>10.336971352389169</v>
      </c>
      <c r="N15" s="43">
        <v>2.75</v>
      </c>
      <c r="O15" s="33">
        <f>B15/B$8</f>
        <v>0.98786783686112545</v>
      </c>
      <c r="P15" s="33">
        <f>C15/C$8</f>
        <v>1.1222636987879626</v>
      </c>
      <c r="Q15" s="33">
        <f>D15/D$8</f>
        <v>0.85273647579879774</v>
      </c>
      <c r="R15" s="33">
        <f>E15/E$8</f>
        <v>0.7331849185297461</v>
      </c>
      <c r="S15" s="33">
        <f>F15/F$8</f>
        <v>1.2262150835340302</v>
      </c>
      <c r="T15" s="33">
        <f>G15/G$8</f>
        <v>1.0704928259513415</v>
      </c>
      <c r="U15" s="33">
        <f>H15/H$8</f>
        <v>1.1748308325978229</v>
      </c>
      <c r="V15" s="33">
        <f>I15/I$8</f>
        <v>0.95896337192534298</v>
      </c>
      <c r="W15" s="33">
        <f>J15/J$8</f>
        <v>0.71413676786261893</v>
      </c>
      <c r="X15" s="11">
        <f t="shared" si="2"/>
        <v>0.98229909020542094</v>
      </c>
      <c r="Y15" s="15">
        <f t="shared" si="3"/>
        <v>5.8294976776099794E-2</v>
      </c>
      <c r="AC15" s="3"/>
      <c r="AD15" s="3"/>
      <c r="AE15" s="3"/>
      <c r="AF15" s="3"/>
      <c r="AG15" s="3"/>
      <c r="AH15" s="3"/>
    </row>
    <row r="16" spans="1:46" ht="15" thickBot="1" x14ac:dyDescent="0.35">
      <c r="A16" s="11">
        <v>3</v>
      </c>
      <c r="B16" s="37">
        <v>45.873333333333335</v>
      </c>
      <c r="C16" s="38">
        <v>84.01</v>
      </c>
      <c r="D16" s="38">
        <v>53.7</v>
      </c>
      <c r="E16" s="38">
        <v>58.94</v>
      </c>
      <c r="F16" s="38">
        <v>86.644999999999996</v>
      </c>
      <c r="G16" s="38">
        <v>116.41111111111111</v>
      </c>
      <c r="H16" s="38">
        <v>108.88666666666667</v>
      </c>
      <c r="I16" s="38">
        <v>115.79666666666667</v>
      </c>
      <c r="J16" s="39">
        <v>126.8111111111111</v>
      </c>
      <c r="K16" s="29">
        <f t="shared" si="0"/>
        <v>88.563765432098762</v>
      </c>
      <c r="L16" s="30">
        <f t="shared" si="1"/>
        <v>9.5147230867055637</v>
      </c>
      <c r="N16" s="43">
        <v>3</v>
      </c>
      <c r="O16" s="33">
        <f>B16/B$8</f>
        <v>1.1841335398382378</v>
      </c>
      <c r="P16" s="33">
        <f>C16/C$8</f>
        <v>0.96790174662426853</v>
      </c>
      <c r="Q16" s="33">
        <f>D16/D$8</f>
        <v>0.8494147421701993</v>
      </c>
      <c r="R16" s="33">
        <f>E16/E$8</f>
        <v>0.83753315649867366</v>
      </c>
      <c r="S16" s="33">
        <f>F16/F$8</f>
        <v>1.3144710143553373</v>
      </c>
      <c r="T16" s="33">
        <f>G16/G$8</f>
        <v>1.0893117072156375</v>
      </c>
      <c r="U16" s="33">
        <f>H16/H$8</f>
        <v>1.201309208590762</v>
      </c>
      <c r="V16" s="33">
        <f>I16/I$8</f>
        <v>0.9541977394146649</v>
      </c>
      <c r="W16" s="33">
        <f>J16/J$8</f>
        <v>0.69996933455995092</v>
      </c>
      <c r="X16" s="11">
        <f t="shared" si="2"/>
        <v>1.0109157988075257</v>
      </c>
      <c r="Y16" s="15">
        <f t="shared" si="3"/>
        <v>6.3093572109222992E-2</v>
      </c>
      <c r="AC16" s="3"/>
      <c r="AD16" s="3"/>
      <c r="AE16" s="3"/>
      <c r="AF16" s="3"/>
      <c r="AG16" s="3"/>
      <c r="AH16" s="3"/>
    </row>
    <row r="17" spans="1:34" ht="15" thickBot="1" x14ac:dyDescent="0.35">
      <c r="A17" s="11">
        <v>3.25</v>
      </c>
      <c r="B17" s="37">
        <v>45.95333333333334</v>
      </c>
      <c r="C17" s="38">
        <v>88.924000000000007</v>
      </c>
      <c r="D17" s="38">
        <v>52.8675</v>
      </c>
      <c r="E17" s="38">
        <v>65.243333333333339</v>
      </c>
      <c r="F17" s="38">
        <v>76.489999999999995</v>
      </c>
      <c r="G17" s="38">
        <v>115.44444444444444</v>
      </c>
      <c r="H17" s="38">
        <v>108.87333333333335</v>
      </c>
      <c r="I17" s="38">
        <v>113.62333333333333</v>
      </c>
      <c r="J17" s="39">
        <v>130.26666666666668</v>
      </c>
      <c r="K17" s="29">
        <f t="shared" si="0"/>
        <v>88.63177160493828</v>
      </c>
      <c r="L17" s="30">
        <f t="shared" si="1"/>
        <v>9.4814582974110504</v>
      </c>
      <c r="N17" s="43">
        <v>3.25</v>
      </c>
      <c r="O17" s="33">
        <f>B17/B$8</f>
        <v>1.1861985888831528</v>
      </c>
      <c r="P17" s="33">
        <f>C17/C$8</f>
        <v>1.0245172588598555</v>
      </c>
      <c r="Q17" s="33">
        <f>D17/D$8</f>
        <v>0.83624644099968359</v>
      </c>
      <c r="R17" s="33">
        <f>E17/E$8</f>
        <v>0.92710306934444875</v>
      </c>
      <c r="S17" s="33">
        <f>F17/F$8</f>
        <v>1.1604118862951094</v>
      </c>
      <c r="T17" s="33">
        <f>G17/G$8</f>
        <v>1.0802661676024121</v>
      </c>
      <c r="U17" s="33">
        <f>H17/H$8</f>
        <v>1.2011621065019125</v>
      </c>
      <c r="V17" s="33">
        <f>I17/I$8</f>
        <v>0.9362888495186299</v>
      </c>
      <c r="W17" s="33">
        <f>J17/J$8</f>
        <v>0.71904323827046934</v>
      </c>
      <c r="X17" s="11">
        <f t="shared" si="2"/>
        <v>1.0079152895861858</v>
      </c>
      <c r="Y17" s="15">
        <f t="shared" si="3"/>
        <v>5.2407822837637223E-2</v>
      </c>
      <c r="AC17" s="3"/>
      <c r="AD17" s="3"/>
      <c r="AE17" s="3"/>
      <c r="AF17" s="3"/>
      <c r="AG17" s="3"/>
      <c r="AH17" s="3"/>
    </row>
    <row r="18" spans="1:34" ht="15" thickBot="1" x14ac:dyDescent="0.35">
      <c r="A18" s="11">
        <v>3.5</v>
      </c>
      <c r="B18" s="37">
        <v>43.56</v>
      </c>
      <c r="C18" s="38">
        <v>90.061999999999998</v>
      </c>
      <c r="D18" s="38">
        <v>52.480000000000004</v>
      </c>
      <c r="E18" s="38">
        <v>57.966666666666661</v>
      </c>
      <c r="F18" s="38">
        <v>79.180000000000007</v>
      </c>
      <c r="G18" s="38">
        <v>115.05000000000001</v>
      </c>
      <c r="H18" s="38">
        <v>102.63333333333334</v>
      </c>
      <c r="I18" s="38">
        <v>114.03166666666665</v>
      </c>
      <c r="J18" s="39">
        <v>130.74444444444444</v>
      </c>
      <c r="K18" s="29">
        <f t="shared" si="0"/>
        <v>87.300901234567903</v>
      </c>
      <c r="L18" s="30">
        <f t="shared" si="1"/>
        <v>9.7289201360531461</v>
      </c>
      <c r="N18" s="43">
        <v>3.5</v>
      </c>
      <c r="O18" s="33">
        <f>B18/B$8</f>
        <v>1.1244192049561177</v>
      </c>
      <c r="P18" s="33">
        <f>C18/C$8</f>
        <v>1.0376284621411125</v>
      </c>
      <c r="Q18" s="33">
        <f>D18/D$8</f>
        <v>0.83011705156596016</v>
      </c>
      <c r="R18" s="33">
        <f>E18/E$8</f>
        <v>0.82370215990905638</v>
      </c>
      <c r="S18" s="33">
        <f>F18/F$8</f>
        <v>1.2012212466576908</v>
      </c>
      <c r="T18" s="33">
        <f>G18/G$8</f>
        <v>1.0765751715533376</v>
      </c>
      <c r="U18" s="33">
        <f>H18/H$8</f>
        <v>1.1323183289202707</v>
      </c>
      <c r="V18" s="33">
        <f>I18/I$8</f>
        <v>0.93965363327977136</v>
      </c>
      <c r="W18" s="33">
        <f>J18/J$8</f>
        <v>0.72168046611468872</v>
      </c>
      <c r="X18" s="11">
        <f t="shared" si="2"/>
        <v>0.98747952501088976</v>
      </c>
      <c r="Y18" s="15">
        <f t="shared" si="3"/>
        <v>5.2162099878255049E-2</v>
      </c>
      <c r="AC18" s="3"/>
      <c r="AD18" s="3"/>
      <c r="AE18" s="3"/>
      <c r="AF18" s="3"/>
      <c r="AG18" s="3"/>
      <c r="AH18" s="3"/>
    </row>
    <row r="19" spans="1:34" ht="15" thickBot="1" x14ac:dyDescent="0.35">
      <c r="A19" s="11">
        <v>3.75</v>
      </c>
      <c r="B19" s="37">
        <v>55.390000000000008</v>
      </c>
      <c r="C19" s="38">
        <v>119.58199999999999</v>
      </c>
      <c r="D19" s="38">
        <v>53.2425</v>
      </c>
      <c r="E19" s="38">
        <v>63.49666666666667</v>
      </c>
      <c r="F19" s="38">
        <v>77.855000000000004</v>
      </c>
      <c r="G19" s="38">
        <v>112.24999999999999</v>
      </c>
      <c r="H19" s="38">
        <v>103.18</v>
      </c>
      <c r="I19" s="38">
        <v>110.52666666666666</v>
      </c>
      <c r="J19" s="39">
        <v>130.34444444444443</v>
      </c>
      <c r="K19" s="29">
        <f t="shared" si="0"/>
        <v>91.763030864197546</v>
      </c>
      <c r="L19" s="30">
        <f t="shared" si="1"/>
        <v>9.2721586274032681</v>
      </c>
      <c r="N19" s="43">
        <v>3.75</v>
      </c>
      <c r="O19" s="33">
        <f>B19/B$8</f>
        <v>1.4297883324728964</v>
      </c>
      <c r="P19" s="33">
        <f>C19/C$8</f>
        <v>1.3777363012120374</v>
      </c>
      <c r="Q19" s="33">
        <f>D19/D$8</f>
        <v>0.8421781081936095</v>
      </c>
      <c r="R19" s="33">
        <f>E19/E$8</f>
        <v>0.9022830617658204</v>
      </c>
      <c r="S19" s="33">
        <f>F19/F$8</f>
        <v>1.181119981795081</v>
      </c>
      <c r="T19" s="33">
        <f>G19/G$8</f>
        <v>1.0503742981908921</v>
      </c>
      <c r="U19" s="33">
        <f>H19/H$8</f>
        <v>1.1383495145631068</v>
      </c>
      <c r="V19" s="33">
        <f>I19/I$8</f>
        <v>0.91077142817903389</v>
      </c>
      <c r="W19" s="33">
        <f>J19/J$8</f>
        <v>0.7194725544311561</v>
      </c>
      <c r="X19" s="11">
        <f t="shared" si="2"/>
        <v>1.0613415089781817</v>
      </c>
      <c r="Y19" s="15">
        <f t="shared" si="3"/>
        <v>7.6103733516811101E-2</v>
      </c>
      <c r="AC19" s="3"/>
      <c r="AD19" s="3"/>
      <c r="AE19" s="3"/>
      <c r="AF19" s="3"/>
      <c r="AG19" s="3"/>
      <c r="AH19" s="3"/>
    </row>
    <row r="20" spans="1:34" ht="15" thickBot="1" x14ac:dyDescent="0.35">
      <c r="A20" s="11">
        <v>4</v>
      </c>
      <c r="B20" s="37">
        <v>54.336666666666666</v>
      </c>
      <c r="C20" s="38">
        <v>107.324</v>
      </c>
      <c r="D20" s="38">
        <v>54.967500000000001</v>
      </c>
      <c r="E20" s="38">
        <v>62.143333333333338</v>
      </c>
      <c r="F20" s="38">
        <v>86.242499999999993</v>
      </c>
      <c r="G20" s="38">
        <v>112.18333333333332</v>
      </c>
      <c r="H20" s="38">
        <v>101.43333333333334</v>
      </c>
      <c r="I20" s="38">
        <v>112.38500000000001</v>
      </c>
      <c r="J20" s="39">
        <v>133.62222222222221</v>
      </c>
      <c r="K20" s="29">
        <f t="shared" si="0"/>
        <v>91.626432098765434</v>
      </c>
      <c r="L20" s="30">
        <f t="shared" si="1"/>
        <v>9.021499296344162</v>
      </c>
      <c r="N20" s="43">
        <v>4</v>
      </c>
      <c r="O20" s="33">
        <f>B20/B$8</f>
        <v>1.4025985200481843</v>
      </c>
      <c r="P20" s="33">
        <f>C20/C$8</f>
        <v>1.236508594866123</v>
      </c>
      <c r="Q20" s="33">
        <f>D20/D$8</f>
        <v>0.86946377728566904</v>
      </c>
      <c r="R20" s="33">
        <f>E20/E$8</f>
        <v>0.88305229253505124</v>
      </c>
      <c r="S20" s="33">
        <f>F20/F$8</f>
        <v>1.3083647810668841</v>
      </c>
      <c r="T20" s="33">
        <f>G20/G$8</f>
        <v>1.0497504678727385</v>
      </c>
      <c r="U20" s="33">
        <f>H20/H$8</f>
        <v>1.1190791409238012</v>
      </c>
      <c r="V20" s="33">
        <f>I20/I$8</f>
        <v>0.92608462774504552</v>
      </c>
      <c r="W20" s="33">
        <f>J20/J$8</f>
        <v>0.73756516406010419</v>
      </c>
      <c r="X20" s="11">
        <f t="shared" si="2"/>
        <v>1.0591630407115113</v>
      </c>
      <c r="Y20" s="15">
        <f t="shared" si="3"/>
        <v>7.0563453754409297E-2</v>
      </c>
      <c r="AC20" s="3"/>
      <c r="AD20" s="3"/>
      <c r="AE20" s="3"/>
      <c r="AF20" s="3"/>
      <c r="AG20" s="3"/>
      <c r="AH20" s="3"/>
    </row>
    <row r="21" spans="1:34" ht="15" thickBot="1" x14ac:dyDescent="0.35">
      <c r="A21" s="11">
        <v>4.25</v>
      </c>
      <c r="B21" s="37">
        <v>54.550000000000004</v>
      </c>
      <c r="C21" s="38">
        <v>82.847999999999999</v>
      </c>
      <c r="D21" s="38">
        <v>51.475000000000001</v>
      </c>
      <c r="E21" s="38">
        <v>58.813333333333333</v>
      </c>
      <c r="F21" s="38">
        <v>88.933750000000003</v>
      </c>
      <c r="G21" s="38">
        <v>110.81666666666666</v>
      </c>
      <c r="H21" s="38">
        <v>99.186666666666667</v>
      </c>
      <c r="I21" s="38">
        <v>112.38166666666666</v>
      </c>
      <c r="J21" s="39">
        <v>130.43333333333334</v>
      </c>
      <c r="K21" s="29">
        <f t="shared" si="0"/>
        <v>87.715379629629624</v>
      </c>
      <c r="L21" s="30">
        <f t="shared" si="1"/>
        <v>8.8696463849284779</v>
      </c>
      <c r="N21" s="43">
        <v>4.25</v>
      </c>
      <c r="O21" s="33">
        <f>B21/B$8</f>
        <v>1.4081053175012908</v>
      </c>
      <c r="P21" s="33">
        <f>C21/C$8</f>
        <v>0.95451403290474224</v>
      </c>
      <c r="Q21" s="33">
        <f>D21/D$8</f>
        <v>0.81422018348623848</v>
      </c>
      <c r="R21" s="33">
        <f>E21/E$8</f>
        <v>0.83573323228495644</v>
      </c>
      <c r="S21" s="33">
        <f>F21/F$8</f>
        <v>1.3491931048868833</v>
      </c>
      <c r="T21" s="33">
        <f>G21/G$8</f>
        <v>1.0369619463505926</v>
      </c>
      <c r="U21" s="33">
        <f>H21/H$8</f>
        <v>1.0942924389526332</v>
      </c>
      <c r="V21" s="33">
        <f>I21/I$8</f>
        <v>0.9260571601225055</v>
      </c>
      <c r="W21" s="33">
        <f>J21/J$8</f>
        <v>0.71996320147194115</v>
      </c>
      <c r="X21" s="11">
        <f t="shared" si="2"/>
        <v>1.0154489575513095</v>
      </c>
      <c r="Y21" s="15">
        <f t="shared" si="3"/>
        <v>7.4041182075260378E-2</v>
      </c>
      <c r="AC21" s="3"/>
      <c r="AD21" s="3"/>
      <c r="AE21" s="3"/>
      <c r="AF21" s="3"/>
      <c r="AG21" s="3"/>
      <c r="AH21" s="3"/>
    </row>
    <row r="22" spans="1:34" ht="15" thickBot="1" x14ac:dyDescent="0.35">
      <c r="A22" s="11">
        <v>4.5</v>
      </c>
      <c r="B22" s="37">
        <v>68.576666666666668</v>
      </c>
      <c r="C22" s="38">
        <v>69.817999999999998</v>
      </c>
      <c r="D22" s="38">
        <v>51.357500000000002</v>
      </c>
      <c r="E22" s="38">
        <v>79.746666666666655</v>
      </c>
      <c r="F22" s="38">
        <v>60.059999999999995</v>
      </c>
      <c r="G22" s="38">
        <v>109.04444444444444</v>
      </c>
      <c r="H22" s="38">
        <v>100.75999999999999</v>
      </c>
      <c r="I22" s="38">
        <v>111.07</v>
      </c>
      <c r="J22" s="39">
        <v>129.83333333333334</v>
      </c>
      <c r="K22" s="29">
        <f t="shared" si="0"/>
        <v>86.696290123456777</v>
      </c>
      <c r="L22" s="30">
        <f t="shared" si="1"/>
        <v>8.4414665099390511</v>
      </c>
      <c r="N22" s="43">
        <v>4.5</v>
      </c>
      <c r="O22" s="33">
        <f>B22/B$8</f>
        <v>1.7701772500430217</v>
      </c>
      <c r="P22" s="33">
        <f>C22/C$8</f>
        <v>0.80439190746117339</v>
      </c>
      <c r="Q22" s="33">
        <f>D22/D$8</f>
        <v>0.81236159443214173</v>
      </c>
      <c r="R22" s="33">
        <f>E22/E$8</f>
        <v>1.1331943918150813</v>
      </c>
      <c r="S22" s="33">
        <f>F22/F$8</f>
        <v>0.91115620199874847</v>
      </c>
      <c r="T22" s="33">
        <f>G22/G$8</f>
        <v>1.0203784570596797</v>
      </c>
      <c r="U22" s="33">
        <f>H22/H$8</f>
        <v>1.1116504854368932</v>
      </c>
      <c r="V22" s="33">
        <f>I22/I$8</f>
        <v>0.91524865065304262</v>
      </c>
      <c r="W22" s="33">
        <f>J22/J$8</f>
        <v>0.71665133394664227</v>
      </c>
      <c r="X22" s="11">
        <f t="shared" si="2"/>
        <v>1.0216900303162693</v>
      </c>
      <c r="Y22" s="15">
        <f t="shared" si="3"/>
        <v>9.8657276423374088E-2</v>
      </c>
      <c r="AC22" s="3"/>
      <c r="AD22" s="3"/>
      <c r="AE22" s="3"/>
      <c r="AF22" s="3"/>
      <c r="AG22" s="3"/>
      <c r="AH22" s="3"/>
    </row>
    <row r="23" spans="1:34" ht="15" thickBot="1" x14ac:dyDescent="0.35">
      <c r="A23" s="11">
        <v>4.75</v>
      </c>
      <c r="B23" s="37">
        <v>58.733333333333327</v>
      </c>
      <c r="C23" s="38">
        <v>75.556000000000012</v>
      </c>
      <c r="D23" s="38">
        <v>56.814999999999998</v>
      </c>
      <c r="E23" s="38">
        <v>68.95</v>
      </c>
      <c r="F23" s="38">
        <v>74.655000000000001</v>
      </c>
      <c r="G23" s="38">
        <v>110.27222222222223</v>
      </c>
      <c r="H23" s="38">
        <v>98.726666666666659</v>
      </c>
      <c r="I23" s="38">
        <v>110.25</v>
      </c>
      <c r="J23" s="39">
        <v>128.02222222222224</v>
      </c>
      <c r="K23" s="29">
        <f t="shared" si="0"/>
        <v>86.886716049382727</v>
      </c>
      <c r="L23" s="30">
        <f t="shared" si="1"/>
        <v>8.0290261124634572</v>
      </c>
      <c r="N23" s="43">
        <v>4.75</v>
      </c>
      <c r="O23" s="33">
        <f>B23/B$8</f>
        <v>1.5160901738082944</v>
      </c>
      <c r="P23" s="33">
        <f>C23/C$8</f>
        <v>0.87050094474399764</v>
      </c>
      <c r="Q23" s="33">
        <f>D23/D$8</f>
        <v>0.89868712432774422</v>
      </c>
      <c r="R23" s="33">
        <f>E23/E$8</f>
        <v>0.97977453580901863</v>
      </c>
      <c r="S23" s="33">
        <f>F23/F$8</f>
        <v>1.1325735308061367</v>
      </c>
      <c r="T23" s="33">
        <f>G23/G$8</f>
        <v>1.0318673320856728</v>
      </c>
      <c r="U23" s="33">
        <f>H23/H$8</f>
        <v>1.0892174168873197</v>
      </c>
      <c r="V23" s="33">
        <f>I23/I$8</f>
        <v>0.90849161550821966</v>
      </c>
      <c r="W23" s="33">
        <f>J23/J$8</f>
        <v>0.70665440049064721</v>
      </c>
      <c r="X23" s="11">
        <f t="shared" si="2"/>
        <v>1.0148730082741169</v>
      </c>
      <c r="Y23" s="15">
        <f t="shared" si="3"/>
        <v>7.1386448224669136E-2</v>
      </c>
      <c r="AC23" s="3"/>
      <c r="AD23" s="3"/>
      <c r="AE23" s="3"/>
      <c r="AF23" s="3"/>
      <c r="AG23" s="3"/>
      <c r="AH23" s="3"/>
    </row>
    <row r="24" spans="1:34" ht="15" thickBot="1" x14ac:dyDescent="0.35">
      <c r="A24" s="11">
        <v>5</v>
      </c>
      <c r="B24" s="37">
        <v>66.11666666666666</v>
      </c>
      <c r="C24" s="38">
        <v>74.400000000000006</v>
      </c>
      <c r="D24" s="38">
        <v>54.217500000000001</v>
      </c>
      <c r="E24" s="38">
        <v>70.183333333333337</v>
      </c>
      <c r="F24" s="38">
        <v>79.97375000000001</v>
      </c>
      <c r="G24" s="38">
        <v>109.81666666666666</v>
      </c>
      <c r="H24" s="38">
        <v>101.73333333333333</v>
      </c>
      <c r="I24" s="38">
        <v>109.255</v>
      </c>
      <c r="J24" s="39">
        <v>124.67777777777779</v>
      </c>
      <c r="K24" s="29">
        <f t="shared" si="0"/>
        <v>87.819336419753085</v>
      </c>
      <c r="L24" s="30">
        <f t="shared" si="1"/>
        <v>7.5753530878416919</v>
      </c>
      <c r="N24" s="43">
        <v>5</v>
      </c>
      <c r="O24" s="33">
        <f>B24/B$8</f>
        <v>1.7066769919118909</v>
      </c>
      <c r="P24" s="33">
        <f>C24/C$8</f>
        <v>0.85718235863403858</v>
      </c>
      <c r="Q24" s="33">
        <f>D24/D$8</f>
        <v>0.85760044289781712</v>
      </c>
      <c r="R24" s="33">
        <f>E24/E$8</f>
        <v>0.99730011367942406</v>
      </c>
      <c r="S24" s="33">
        <f>F24/F$8</f>
        <v>1.2132630421178392</v>
      </c>
      <c r="T24" s="33">
        <f>G24/G$8</f>
        <v>1.0276044915782907</v>
      </c>
      <c r="U24" s="33">
        <f>H24/H$8</f>
        <v>1.1223889379229186</v>
      </c>
      <c r="V24" s="33">
        <f>I24/I$8</f>
        <v>0.90029253018005018</v>
      </c>
      <c r="W24" s="33">
        <f>J24/J$8</f>
        <v>0.68819380558111021</v>
      </c>
      <c r="X24" s="11">
        <f t="shared" si="2"/>
        <v>1.0411669682781532</v>
      </c>
      <c r="Y24" s="15">
        <f t="shared" si="3"/>
        <v>9.2510164070707432E-2</v>
      </c>
      <c r="AC24" s="3"/>
      <c r="AD24" s="3"/>
      <c r="AE24" s="3"/>
      <c r="AF24" s="3"/>
      <c r="AG24" s="3"/>
      <c r="AH24" s="3"/>
    </row>
    <row r="25" spans="1:34" ht="15" thickBot="1" x14ac:dyDescent="0.35">
      <c r="A25" s="11">
        <v>5.25</v>
      </c>
      <c r="B25" s="37">
        <v>60.803333333333335</v>
      </c>
      <c r="C25" s="38">
        <v>75.33</v>
      </c>
      <c r="D25" s="38">
        <v>56.08</v>
      </c>
      <c r="E25" s="38">
        <v>75.776666666666671</v>
      </c>
      <c r="F25" s="38">
        <v>83.436250000000001</v>
      </c>
      <c r="G25" s="38">
        <v>107.67222222222223</v>
      </c>
      <c r="H25" s="38">
        <v>105.20666666666666</v>
      </c>
      <c r="I25" s="38">
        <v>108.72666666666667</v>
      </c>
      <c r="J25" s="39">
        <v>122.86666666666666</v>
      </c>
      <c r="K25" s="29">
        <f t="shared" si="0"/>
        <v>88.433163580246912</v>
      </c>
      <c r="L25" s="30">
        <f t="shared" si="1"/>
        <v>7.3836387813472415</v>
      </c>
      <c r="N25" s="43">
        <v>5.25</v>
      </c>
      <c r="O25" s="33">
        <f>B25/B$8</f>
        <v>1.5695233178454655</v>
      </c>
      <c r="P25" s="33">
        <f>C25/C$8</f>
        <v>0.86789713811696401</v>
      </c>
      <c r="Q25" s="33">
        <f>D25/D$8</f>
        <v>0.88706105662764934</v>
      </c>
      <c r="R25" s="33">
        <f>E25/E$8</f>
        <v>1.0767809776430466</v>
      </c>
      <c r="S25" s="33">
        <f>F25/F$8</f>
        <v>1.2657918191644704</v>
      </c>
      <c r="T25" s="33">
        <f>G25/G$8</f>
        <v>1.0075379496776877</v>
      </c>
      <c r="U25" s="33">
        <f>H25/H$8</f>
        <v>1.1607090320682554</v>
      </c>
      <c r="V25" s="33">
        <f>I25/I$8</f>
        <v>0.89593891200747122</v>
      </c>
      <c r="W25" s="33">
        <f>J25/J$8</f>
        <v>0.67819687212511504</v>
      </c>
      <c r="X25" s="11">
        <f t="shared" si="2"/>
        <v>1.0454930083640139</v>
      </c>
      <c r="Y25" s="15">
        <f t="shared" si="3"/>
        <v>8.2607762975406188E-2</v>
      </c>
      <c r="AC25" s="3"/>
      <c r="AD25" s="3"/>
      <c r="AE25" s="3"/>
      <c r="AF25" s="3"/>
      <c r="AG25" s="3"/>
      <c r="AH25" s="3"/>
    </row>
    <row r="26" spans="1:34" ht="15" thickBot="1" x14ac:dyDescent="0.35">
      <c r="A26" s="11">
        <v>5.5</v>
      </c>
      <c r="B26" s="37">
        <v>70.313333333333333</v>
      </c>
      <c r="C26" s="38">
        <v>73.88</v>
      </c>
      <c r="D26" s="38">
        <v>58.125</v>
      </c>
      <c r="E26" s="38">
        <v>62.646666666666668</v>
      </c>
      <c r="F26" s="38">
        <v>86.138750000000002</v>
      </c>
      <c r="G26" s="38">
        <v>105.01111111111112</v>
      </c>
      <c r="H26" s="38">
        <v>103.12000000000002</v>
      </c>
      <c r="I26" s="38">
        <v>109.73333333333333</v>
      </c>
      <c r="J26" s="39">
        <v>121.39999999999999</v>
      </c>
      <c r="K26" s="29">
        <f t="shared" si="0"/>
        <v>87.818688271604941</v>
      </c>
      <c r="L26" s="30">
        <f t="shared" si="1"/>
        <v>7.1634860978299502</v>
      </c>
      <c r="N26" s="43">
        <v>5.5</v>
      </c>
      <c r="O26" s="33">
        <f>B26/B$8</f>
        <v>1.8150060230597143</v>
      </c>
      <c r="P26" s="33">
        <f>C26/C$8</f>
        <v>0.85119129913820912</v>
      </c>
      <c r="Q26" s="33">
        <f>D26/D$8</f>
        <v>0.91940841505852566</v>
      </c>
      <c r="R26" s="33">
        <f>E26/E$8</f>
        <v>0.89020462296324365</v>
      </c>
      <c r="S26" s="33">
        <f>F26/F$8</f>
        <v>1.3067908141012272</v>
      </c>
      <c r="T26" s="33">
        <f>G26/G$8</f>
        <v>0.98263672281139547</v>
      </c>
      <c r="U26" s="33">
        <f>H26/H$8</f>
        <v>1.1376875551632835</v>
      </c>
      <c r="V26" s="33">
        <f>I26/I$8</f>
        <v>0.90423413401453034</v>
      </c>
      <c r="W26" s="33">
        <f>J26/J$8</f>
        <v>0.67010119595216189</v>
      </c>
      <c r="X26" s="11">
        <f t="shared" si="2"/>
        <v>1.0530289758069213</v>
      </c>
      <c r="Y26" s="15">
        <f t="shared" si="3"/>
        <v>0.10605172840078082</v>
      </c>
      <c r="AC26" s="3"/>
      <c r="AD26" s="3"/>
      <c r="AE26" s="3"/>
      <c r="AF26" s="3"/>
      <c r="AG26" s="3"/>
      <c r="AH26" s="3"/>
    </row>
    <row r="27" spans="1:34" ht="15" thickBot="1" x14ac:dyDescent="0.35">
      <c r="A27" s="11">
        <v>5.75</v>
      </c>
      <c r="B27" s="37">
        <v>41.00333333333333</v>
      </c>
      <c r="C27" s="38">
        <v>72.962000000000003</v>
      </c>
      <c r="D27" s="38">
        <v>57.642500000000005</v>
      </c>
      <c r="E27" s="38">
        <v>74.463333333333324</v>
      </c>
      <c r="F27" s="38">
        <v>91.608750000000001</v>
      </c>
      <c r="G27" s="38">
        <v>104.74444444444445</v>
      </c>
      <c r="H27" s="38">
        <v>104.03333333333333</v>
      </c>
      <c r="I27" s="38">
        <v>109.40166666666666</v>
      </c>
      <c r="J27" s="39">
        <v>120.30000000000001</v>
      </c>
      <c r="K27" s="29">
        <f t="shared" si="0"/>
        <v>86.239929012345684</v>
      </c>
      <c r="L27" s="30">
        <f t="shared" si="1"/>
        <v>8.2876937131653179</v>
      </c>
      <c r="N27" s="43">
        <v>5.75</v>
      </c>
      <c r="O27" s="33">
        <f>B27/B$8</f>
        <v>1.0584236792290482</v>
      </c>
      <c r="P27" s="33">
        <f>C27/C$8</f>
        <v>0.84061477487441827</v>
      </c>
      <c r="Q27" s="33">
        <f>D27/D$8</f>
        <v>0.91177633660234103</v>
      </c>
      <c r="R27" s="33">
        <f>E27/E$8</f>
        <v>1.0581186055323986</v>
      </c>
      <c r="S27" s="33">
        <f>F27/F$8</f>
        <v>1.3897749037604539</v>
      </c>
      <c r="T27" s="33">
        <f>G27/G$8</f>
        <v>0.9801414015387816</v>
      </c>
      <c r="U27" s="33">
        <f>H27/H$8</f>
        <v>1.1477640482494851</v>
      </c>
      <c r="V27" s="33">
        <f>I27/I$8</f>
        <v>0.90150110557180707</v>
      </c>
      <c r="W27" s="33">
        <f>J27/J$8</f>
        <v>0.66402943882244725</v>
      </c>
      <c r="X27" s="11">
        <f t="shared" si="2"/>
        <v>0.99468269935346454</v>
      </c>
      <c r="Y27" s="15">
        <f t="shared" si="3"/>
        <v>6.4449712799095726E-2</v>
      </c>
      <c r="AC27" s="3"/>
      <c r="AD27" s="3"/>
      <c r="AE27" s="3"/>
      <c r="AF27" s="3"/>
      <c r="AG27" s="3"/>
      <c r="AH27" s="3"/>
    </row>
    <row r="28" spans="1:34" ht="15" thickBot="1" x14ac:dyDescent="0.35">
      <c r="A28" s="11">
        <v>6</v>
      </c>
      <c r="B28" s="37">
        <v>51.426666666666669</v>
      </c>
      <c r="C28" s="23"/>
      <c r="D28" s="38">
        <v>56.910000000000004</v>
      </c>
      <c r="E28" s="38">
        <v>67.333333333333329</v>
      </c>
      <c r="F28" s="38">
        <v>93.081249999999997</v>
      </c>
      <c r="G28" s="38">
        <v>103.57222222222222</v>
      </c>
      <c r="H28" s="38">
        <v>103.32666666666667</v>
      </c>
      <c r="I28" s="38">
        <v>109.55333333333333</v>
      </c>
      <c r="J28" s="39">
        <v>118.95555555555555</v>
      </c>
      <c r="K28" s="29">
        <f t="shared" si="0"/>
        <v>88.019878472222217</v>
      </c>
      <c r="L28" s="30">
        <f t="shared" si="1"/>
        <v>8.5305675332665007</v>
      </c>
      <c r="N28" s="43">
        <v>6</v>
      </c>
      <c r="O28" s="33">
        <f>B28/B$8</f>
        <v>1.327482361039408</v>
      </c>
      <c r="P28" s="33"/>
      <c r="Q28" s="33">
        <f>D28/D$8</f>
        <v>0.90018981335020565</v>
      </c>
      <c r="R28" s="33">
        <f>E28/E$8</f>
        <v>0.9568018188707843</v>
      </c>
      <c r="S28" s="33">
        <f>F28/F$8</f>
        <v>1.4121138565983351</v>
      </c>
      <c r="T28" s="33">
        <f>G28/G$8</f>
        <v>0.96917238511124981</v>
      </c>
      <c r="U28" s="33">
        <f>H28/H$8</f>
        <v>1.139967637540453</v>
      </c>
      <c r="V28" s="33">
        <f>I28/I$8</f>
        <v>0.902750882397374</v>
      </c>
      <c r="W28" s="33">
        <f>J28/J$8</f>
        <v>0.65660840233057349</v>
      </c>
      <c r="X28" s="11">
        <f t="shared" si="2"/>
        <v>1.0331358946547979</v>
      </c>
      <c r="Y28" s="15">
        <f t="shared" si="3"/>
        <v>8.1781267463743063E-2</v>
      </c>
      <c r="AC28" s="3"/>
      <c r="AD28" s="3"/>
      <c r="AE28" s="3"/>
      <c r="AF28" s="3"/>
      <c r="AG28" s="3"/>
      <c r="AH28" s="3"/>
    </row>
    <row r="29" spans="1:34" ht="15" thickBot="1" x14ac:dyDescent="0.35">
      <c r="A29" s="11">
        <v>6.25</v>
      </c>
      <c r="B29" s="37">
        <v>46.326666666666661</v>
      </c>
      <c r="C29" s="23"/>
      <c r="D29" s="23"/>
      <c r="E29" s="38">
        <v>64.493333333333325</v>
      </c>
      <c r="F29" s="38">
        <v>90.273749999999993</v>
      </c>
      <c r="G29" s="38">
        <v>97.183333333333337</v>
      </c>
      <c r="H29" s="38">
        <v>112.18</v>
      </c>
      <c r="I29" s="38">
        <v>107.27833333333332</v>
      </c>
      <c r="J29" s="39">
        <v>117.46666666666667</v>
      </c>
      <c r="K29" s="29">
        <f t="shared" si="0"/>
        <v>90.743154761904762</v>
      </c>
      <c r="L29" s="30">
        <f t="shared" si="1"/>
        <v>9.2036708884073484</v>
      </c>
      <c r="N29" s="43">
        <v>6.25</v>
      </c>
      <c r="O29" s="33">
        <f>B29/B$8</f>
        <v>1.1958354844260883</v>
      </c>
      <c r="P29" s="33"/>
      <c r="Q29" s="33"/>
      <c r="R29" s="33">
        <f>E29/E$8</f>
        <v>0.91644562334217494</v>
      </c>
      <c r="S29" s="33">
        <f>F29/F$8</f>
        <v>1.3695219312385034</v>
      </c>
      <c r="T29" s="33">
        <f>G29/G$8</f>
        <v>0.9093886462882097</v>
      </c>
      <c r="U29" s="33">
        <f>H29/H$8</f>
        <v>1.2376434245366286</v>
      </c>
      <c r="V29" s="33">
        <f>I29/I$8</f>
        <v>0.88400423001387107</v>
      </c>
      <c r="W29" s="33">
        <f>J29/J$8</f>
        <v>0.64839006439742419</v>
      </c>
      <c r="X29" s="11">
        <f t="shared" si="2"/>
        <v>1.0230327720347001</v>
      </c>
      <c r="Y29" s="15">
        <f t="shared" si="3"/>
        <v>8.8055542361485842E-2</v>
      </c>
      <c r="AC29" s="3"/>
      <c r="AD29" s="3"/>
      <c r="AE29" s="3"/>
      <c r="AF29" s="3"/>
      <c r="AG29" s="3"/>
      <c r="AH29" s="3"/>
    </row>
    <row r="30" spans="1:34" ht="15" thickBot="1" x14ac:dyDescent="0.35">
      <c r="A30" s="11">
        <v>6.5</v>
      </c>
      <c r="B30" s="37">
        <v>48.963333333333331</v>
      </c>
      <c r="C30" s="23"/>
      <c r="D30" s="23"/>
      <c r="E30" s="38">
        <v>73.943333333333328</v>
      </c>
      <c r="F30" s="38">
        <v>95.28125</v>
      </c>
      <c r="G30" s="38">
        <v>92.838888888888889</v>
      </c>
      <c r="H30" s="38">
        <v>109.94000000000001</v>
      </c>
      <c r="I30" s="38">
        <v>107.5</v>
      </c>
      <c r="J30" s="39">
        <v>118.51111111111111</v>
      </c>
      <c r="K30" s="29">
        <f t="shared" si="0"/>
        <v>92.425416666666663</v>
      </c>
      <c r="L30" s="30">
        <f t="shared" si="1"/>
        <v>8.3950106440634968</v>
      </c>
      <c r="N30" s="43">
        <v>6.5</v>
      </c>
      <c r="O30" s="33">
        <f>B30/B$8</f>
        <v>1.2638960591980726</v>
      </c>
      <c r="P30" s="33"/>
      <c r="Q30" s="33"/>
      <c r="R30" s="33">
        <f>E30/E$8</f>
        <v>1.0507294429708223</v>
      </c>
      <c r="S30" s="33">
        <f>F30/F$8</f>
        <v>1.4454895416532345</v>
      </c>
      <c r="T30" s="33">
        <f>G30/G$8</f>
        <v>0.86873570388854238</v>
      </c>
      <c r="U30" s="33">
        <f>H30/H$8</f>
        <v>1.2129302736098855</v>
      </c>
      <c r="V30" s="33">
        <f>I30/I$8</f>
        <v>0.88583082691277648</v>
      </c>
      <c r="W30" s="33">
        <f>J30/J$8</f>
        <v>0.65415516712664823</v>
      </c>
      <c r="X30" s="11">
        <f t="shared" si="2"/>
        <v>1.054538145051426</v>
      </c>
      <c r="Y30" s="15">
        <f t="shared" si="3"/>
        <v>9.530483195120161E-2</v>
      </c>
      <c r="AC30" s="3"/>
      <c r="AD30" s="3"/>
      <c r="AE30" s="3"/>
      <c r="AF30" s="3"/>
      <c r="AG30" s="3"/>
      <c r="AH30" s="3"/>
    </row>
    <row r="31" spans="1:34" ht="15" thickBot="1" x14ac:dyDescent="0.35">
      <c r="A31" s="11">
        <v>6.75</v>
      </c>
      <c r="B31" s="37">
        <v>54.839999999999996</v>
      </c>
      <c r="C31" s="23"/>
      <c r="D31" s="23"/>
      <c r="E31" s="23"/>
      <c r="F31" s="38">
        <v>96.236249999999998</v>
      </c>
      <c r="G31" s="38">
        <v>93.272222222222226</v>
      </c>
      <c r="H31" s="38">
        <v>107.32666666666667</v>
      </c>
      <c r="I31" s="38">
        <v>108.30666666666667</v>
      </c>
      <c r="J31" s="39">
        <v>120.60000000000001</v>
      </c>
      <c r="K31" s="29">
        <f t="shared" si="0"/>
        <v>96.763634259259263</v>
      </c>
      <c r="L31" s="30">
        <f t="shared" si="1"/>
        <v>8.4706204419848365</v>
      </c>
      <c r="N31" s="43">
        <v>6.75</v>
      </c>
      <c r="O31" s="33">
        <f>B31/B$8</f>
        <v>1.4155911202891067</v>
      </c>
      <c r="P31" s="33"/>
      <c r="Q31" s="33"/>
      <c r="R31" s="33"/>
      <c r="S31" s="33">
        <f>F31/F$8</f>
        <v>1.4599776231202475</v>
      </c>
      <c r="T31" s="33">
        <f>G31/G$8</f>
        <v>0.87279060095653993</v>
      </c>
      <c r="U31" s="33">
        <f>H31/H$8</f>
        <v>1.1840982641953517</v>
      </c>
      <c r="V31" s="33">
        <f>I31/I$8</f>
        <v>0.8924779915674399</v>
      </c>
      <c r="W31" s="33">
        <f>J31/J$8</f>
        <v>0.66568537258509664</v>
      </c>
      <c r="X31" s="11">
        <f t="shared" si="2"/>
        <v>1.0817701621189637</v>
      </c>
      <c r="Y31" s="15">
        <f t="shared" si="3"/>
        <v>0.11990492657870611</v>
      </c>
      <c r="AC31" s="3"/>
      <c r="AD31" s="3"/>
      <c r="AE31" s="3"/>
      <c r="AF31" s="3"/>
      <c r="AG31" s="3"/>
      <c r="AH31" s="3"/>
    </row>
    <row r="32" spans="1:34" ht="15" thickBot="1" x14ac:dyDescent="0.35">
      <c r="A32" s="11">
        <v>7</v>
      </c>
      <c r="B32" s="37">
        <v>49.953333333333326</v>
      </c>
      <c r="C32" s="23"/>
      <c r="D32" s="23"/>
      <c r="E32" s="23"/>
      <c r="F32" s="38">
        <v>97.490000000000009</v>
      </c>
      <c r="G32" s="38">
        <v>88.222222222222229</v>
      </c>
      <c r="H32" s="38">
        <v>109.18666666666668</v>
      </c>
      <c r="I32" s="38">
        <v>105.06666666666666</v>
      </c>
      <c r="J32" s="39">
        <v>121.92222222222222</v>
      </c>
      <c r="K32" s="29">
        <f t="shared" si="0"/>
        <v>95.306851851851846</v>
      </c>
      <c r="L32" s="30">
        <f t="shared" si="1"/>
        <v>9.291843704293095</v>
      </c>
      <c r="N32" s="43">
        <v>7</v>
      </c>
      <c r="O32" s="33">
        <f>B32/B$8</f>
        <v>1.2894510411288933</v>
      </c>
      <c r="P32" s="33"/>
      <c r="Q32" s="33"/>
      <c r="R32" s="33"/>
      <c r="S32" s="33">
        <f>F32/F$8</f>
        <v>1.4789979709100567</v>
      </c>
      <c r="T32" s="33">
        <f>G32/G$8</f>
        <v>0.82553545435641518</v>
      </c>
      <c r="U32" s="33">
        <f>H32/H$8</f>
        <v>1.2046190055898796</v>
      </c>
      <c r="V32" s="33">
        <f>I32/I$8</f>
        <v>0.8657794624586268</v>
      </c>
      <c r="W32" s="33">
        <f>J32/J$8</f>
        <v>0.67298374731677402</v>
      </c>
      <c r="X32" s="11">
        <f t="shared" si="2"/>
        <v>1.056227780293441</v>
      </c>
      <c r="Y32" s="15">
        <f t="shared" si="3"/>
        <v>0.11684666816890564</v>
      </c>
      <c r="AC32" s="3"/>
      <c r="AD32" s="3"/>
      <c r="AE32" s="3"/>
      <c r="AF32" s="3"/>
      <c r="AG32" s="3"/>
      <c r="AH32" s="3"/>
    </row>
    <row r="33" spans="1:34" ht="15" thickBot="1" x14ac:dyDescent="0.35">
      <c r="A33" s="11">
        <v>7.25</v>
      </c>
      <c r="B33" s="37">
        <v>43.25333333333333</v>
      </c>
      <c r="C33" s="23"/>
      <c r="D33" s="23"/>
      <c r="E33" s="23"/>
      <c r="F33" s="38">
        <v>96.38624999999999</v>
      </c>
      <c r="G33" s="38">
        <v>86.272222222222226</v>
      </c>
      <c r="H33" s="38">
        <v>106.87333333333332</v>
      </c>
      <c r="I33" s="38">
        <v>106.11</v>
      </c>
      <c r="J33" s="39">
        <v>122.5222222222222</v>
      </c>
      <c r="K33" s="29">
        <f t="shared" si="0"/>
        <v>93.569560185185182</v>
      </c>
      <c r="L33" s="30">
        <f t="shared" si="1"/>
        <v>10.227165917331885</v>
      </c>
      <c r="N33" s="43">
        <v>7.25</v>
      </c>
      <c r="O33" s="33">
        <f>B33/B$8</f>
        <v>1.1165031836172774</v>
      </c>
      <c r="P33" s="33"/>
      <c r="Q33" s="33"/>
      <c r="R33" s="33"/>
      <c r="S33" s="33">
        <f>F33/F$8</f>
        <v>1.4622532380103541</v>
      </c>
      <c r="T33" s="33">
        <f>G33/G$8</f>
        <v>0.80728841755042635</v>
      </c>
      <c r="U33" s="33">
        <f>H33/H$8</f>
        <v>1.1790967931744629</v>
      </c>
      <c r="V33" s="33">
        <f>I33/I$8</f>
        <v>0.87437682831362529</v>
      </c>
      <c r="W33" s="33">
        <f>J33/J$8</f>
        <v>0.6762956148420729</v>
      </c>
      <c r="X33" s="11">
        <f t="shared" si="2"/>
        <v>1.0193023459180366</v>
      </c>
      <c r="Y33" s="15">
        <f t="shared" si="3"/>
        <v>0.10734092753504172</v>
      </c>
      <c r="AC33" s="3"/>
      <c r="AD33" s="3"/>
      <c r="AE33" s="3"/>
      <c r="AF33" s="3"/>
      <c r="AG33" s="3"/>
      <c r="AH33" s="3"/>
    </row>
    <row r="34" spans="1:34" ht="15" thickBot="1" x14ac:dyDescent="0.35">
      <c r="A34" s="11">
        <v>7.5</v>
      </c>
      <c r="B34" s="37">
        <v>44.79666666666666</v>
      </c>
      <c r="C34" s="23"/>
      <c r="D34" s="23"/>
      <c r="E34" s="23"/>
      <c r="F34" s="38">
        <v>95.321249999999992</v>
      </c>
      <c r="G34" s="38">
        <v>82.344444444444434</v>
      </c>
      <c r="H34" s="38">
        <v>105.03999999999999</v>
      </c>
      <c r="I34" s="38">
        <v>106.88166666666666</v>
      </c>
      <c r="J34" s="39">
        <v>114.61111111111111</v>
      </c>
      <c r="K34" s="29">
        <f t="shared" si="0"/>
        <v>91.499189814814812</v>
      </c>
      <c r="L34" s="30">
        <f t="shared" si="1"/>
        <v>9.4775732592408399</v>
      </c>
      <c r="N34" s="43">
        <v>7.5</v>
      </c>
      <c r="O34" s="33">
        <f>B34/B$8</f>
        <v>1.1563414214420924</v>
      </c>
      <c r="P34" s="33"/>
      <c r="Q34" s="33"/>
      <c r="R34" s="33"/>
      <c r="S34" s="33">
        <f>F34/F$8</f>
        <v>1.4460963722905962</v>
      </c>
      <c r="T34" s="33">
        <f>G34/G$8</f>
        <v>0.77053441463921812</v>
      </c>
      <c r="U34" s="33">
        <f>H34/H$8</f>
        <v>1.1588702559576345</v>
      </c>
      <c r="V34" s="33">
        <f>I34/I$8</f>
        <v>0.88073558293161924</v>
      </c>
      <c r="W34" s="33">
        <f>J34/J$8</f>
        <v>0.63262802821220487</v>
      </c>
      <c r="X34" s="11">
        <f t="shared" si="2"/>
        <v>1.0075343459122275</v>
      </c>
      <c r="Y34" s="15">
        <f t="shared" si="3"/>
        <v>0.11182630320008924</v>
      </c>
      <c r="AC34" s="3"/>
      <c r="AD34" s="3"/>
      <c r="AE34" s="3"/>
      <c r="AF34" s="3"/>
      <c r="AG34" s="3"/>
      <c r="AH34" s="3"/>
    </row>
    <row r="35" spans="1:34" ht="15" thickBot="1" x14ac:dyDescent="0.35">
      <c r="A35" s="11">
        <v>7.75</v>
      </c>
      <c r="B35" s="37">
        <v>21.886666666666667</v>
      </c>
      <c r="C35" s="23"/>
      <c r="D35" s="23"/>
      <c r="E35" s="23"/>
      <c r="F35" s="38">
        <v>98.081249999999997</v>
      </c>
      <c r="G35" s="38">
        <v>78.25</v>
      </c>
      <c r="H35" s="38">
        <v>106.74</v>
      </c>
      <c r="I35" s="38">
        <v>104.26333333333334</v>
      </c>
      <c r="J35" s="39">
        <v>112.63333333333333</v>
      </c>
      <c r="K35" s="29">
        <f t="shared" si="0"/>
        <v>86.975763888888878</v>
      </c>
      <c r="L35" s="30">
        <f t="shared" si="1"/>
        <v>12.675279210776731</v>
      </c>
      <c r="N35" s="43">
        <v>7.75</v>
      </c>
      <c r="O35" s="33">
        <f>B35/B$8</f>
        <v>0.56496300120461196</v>
      </c>
      <c r="P35" s="33"/>
      <c r="Q35" s="33"/>
      <c r="R35" s="33"/>
      <c r="S35" s="33">
        <f>F35/F$8</f>
        <v>1.4879676862685607</v>
      </c>
      <c r="T35" s="33">
        <f>G35/G$8</f>
        <v>0.73222083593262632</v>
      </c>
      <c r="U35" s="33">
        <f>H35/H$8</f>
        <v>1.1776257722859664</v>
      </c>
      <c r="V35" s="33">
        <f>I35/I$8</f>
        <v>0.85915976542650352</v>
      </c>
      <c r="W35" s="33">
        <f>J35/J$8</f>
        <v>0.62171113155473778</v>
      </c>
      <c r="X35" s="11">
        <f t="shared" si="2"/>
        <v>0.90727469877883449</v>
      </c>
      <c r="Y35" s="15">
        <f t="shared" si="3"/>
        <v>0.13353909119689927</v>
      </c>
      <c r="AC35" s="3"/>
      <c r="AD35" s="3"/>
      <c r="AE35" s="3"/>
      <c r="AF35" s="3"/>
      <c r="AG35" s="3"/>
      <c r="AH35" s="3"/>
    </row>
    <row r="36" spans="1:34" ht="15" thickBot="1" x14ac:dyDescent="0.35">
      <c r="A36" s="11">
        <v>8</v>
      </c>
      <c r="B36" s="37">
        <v>29.975666666666665</v>
      </c>
      <c r="C36" s="23"/>
      <c r="D36" s="23"/>
      <c r="E36" s="23"/>
      <c r="F36" s="38">
        <v>97.89</v>
      </c>
      <c r="G36" s="38">
        <v>77.022222222222226</v>
      </c>
      <c r="H36" s="38">
        <v>107.62666666666665</v>
      </c>
      <c r="I36" s="38">
        <v>104.47166666666668</v>
      </c>
      <c r="J36" s="39">
        <v>108.3111111111111</v>
      </c>
      <c r="K36" s="29">
        <f t="shared" si="0"/>
        <v>87.549555555555557</v>
      </c>
      <c r="L36" s="30">
        <f t="shared" si="1"/>
        <v>11.368808014720939</v>
      </c>
      <c r="N36" s="43">
        <v>8</v>
      </c>
      <c r="O36" s="33">
        <f>B36/B$8</f>
        <v>0.77376527275856133</v>
      </c>
      <c r="P36" s="33"/>
      <c r="Q36" s="33"/>
      <c r="R36" s="33"/>
      <c r="S36" s="33">
        <f>F36/F$8</f>
        <v>1.4850662772836745</v>
      </c>
      <c r="T36" s="33">
        <f>G36/G$8</f>
        <v>0.7207319609066335</v>
      </c>
      <c r="U36" s="33">
        <f>H36/H$8</f>
        <v>1.1874080611944688</v>
      </c>
      <c r="V36" s="33">
        <f>I36/I$8</f>
        <v>0.86087649183524928</v>
      </c>
      <c r="W36" s="33">
        <f>J36/J$8</f>
        <v>0.59785341919656543</v>
      </c>
      <c r="X36" s="11">
        <f t="shared" si="2"/>
        <v>0.93761691386252544</v>
      </c>
      <c r="Y36" s="15">
        <f t="shared" si="3"/>
        <v>0.12442212988533592</v>
      </c>
      <c r="AC36" s="3"/>
      <c r="AD36" s="3"/>
      <c r="AE36" s="3"/>
      <c r="AF36" s="3"/>
      <c r="AG36" s="3"/>
      <c r="AH36" s="3"/>
    </row>
    <row r="37" spans="1:34" ht="15" thickBot="1" x14ac:dyDescent="0.35">
      <c r="A37" s="11">
        <v>8.25</v>
      </c>
      <c r="B37" s="37">
        <v>29.646333333333331</v>
      </c>
      <c r="C37" s="23"/>
      <c r="D37" s="23"/>
      <c r="E37" s="23"/>
      <c r="F37" s="38">
        <v>98.844999999999999</v>
      </c>
      <c r="G37" s="38">
        <v>73.688888888888897</v>
      </c>
      <c r="H37" s="38">
        <v>108.09333333333333</v>
      </c>
      <c r="I37" s="38">
        <v>105.01166666666666</v>
      </c>
      <c r="J37" s="39">
        <v>102.82444444444444</v>
      </c>
      <c r="K37" s="29">
        <f t="shared" si="0"/>
        <v>86.351611111111097</v>
      </c>
      <c r="L37" s="30">
        <f t="shared" si="1"/>
        <v>11.333544390698489</v>
      </c>
      <c r="N37" s="43">
        <v>8.25</v>
      </c>
      <c r="O37" s="33">
        <f>B37/B$8</f>
        <v>0.76526415419032856</v>
      </c>
      <c r="P37" s="33"/>
      <c r="Q37" s="33"/>
      <c r="R37" s="33"/>
      <c r="S37" s="33">
        <f>F37/F$8</f>
        <v>1.4995543587506877</v>
      </c>
      <c r="T37" s="33">
        <f>G37/G$8</f>
        <v>0.68954044499896039</v>
      </c>
      <c r="U37" s="33">
        <f>H37/H$8</f>
        <v>1.1925566343042071</v>
      </c>
      <c r="V37" s="33">
        <f>I37/I$8</f>
        <v>0.86532624668671787</v>
      </c>
      <c r="W37" s="33">
        <f>J37/J$8</f>
        <v>0.56756823060410921</v>
      </c>
      <c r="X37" s="11">
        <f t="shared" si="2"/>
        <v>0.9299683449225018</v>
      </c>
      <c r="Y37" s="15">
        <f t="shared" si="3"/>
        <v>0.130578448759717</v>
      </c>
      <c r="AC37" s="3"/>
      <c r="AD37" s="3"/>
      <c r="AE37" s="3"/>
      <c r="AF37" s="3"/>
      <c r="AG37" s="3"/>
      <c r="AH37" s="3"/>
    </row>
    <row r="38" spans="1:34" ht="15" thickBot="1" x14ac:dyDescent="0.35">
      <c r="A38" s="11">
        <v>8.5</v>
      </c>
      <c r="B38" s="37">
        <v>27.971666666666668</v>
      </c>
      <c r="C38" s="23"/>
      <c r="D38" s="23"/>
      <c r="E38" s="23"/>
      <c r="F38" s="38">
        <v>98.228749999999991</v>
      </c>
      <c r="G38" s="38">
        <v>67.961111111111109</v>
      </c>
      <c r="H38" s="38">
        <v>111.35999999999999</v>
      </c>
      <c r="I38" s="38">
        <v>103.91000000000001</v>
      </c>
      <c r="J38" s="39">
        <v>101.43</v>
      </c>
      <c r="K38" s="29">
        <f t="shared" si="0"/>
        <v>85.143587962962968</v>
      </c>
      <c r="L38" s="30">
        <f t="shared" si="1"/>
        <v>11.831940362718678</v>
      </c>
      <c r="N38" s="43">
        <v>8.5</v>
      </c>
      <c r="O38" s="33">
        <f>B38/B$8</f>
        <v>0.72203579418344521</v>
      </c>
      <c r="P38" s="33"/>
      <c r="Q38" s="33"/>
      <c r="R38" s="33"/>
      <c r="S38" s="33">
        <f>F38/F$8</f>
        <v>1.4902053742438321</v>
      </c>
      <c r="T38" s="33">
        <f>G38/G$8</f>
        <v>0.63594302349760867</v>
      </c>
      <c r="U38" s="33">
        <f>H38/H$8</f>
        <v>1.2285966460723741</v>
      </c>
      <c r="V38" s="33">
        <f>I38/I$8</f>
        <v>0.85624819743727087</v>
      </c>
      <c r="W38" s="33">
        <f>J38/J$8</f>
        <v>0.559871205151794</v>
      </c>
      <c r="X38" s="11">
        <f t="shared" si="2"/>
        <v>0.91548337343105413</v>
      </c>
      <c r="Y38" s="15">
        <f t="shared" si="3"/>
        <v>0.13681687814002469</v>
      </c>
      <c r="AC38" s="3"/>
      <c r="AD38" s="3"/>
      <c r="AE38" s="3"/>
      <c r="AF38" s="3"/>
      <c r="AG38" s="3"/>
      <c r="AH38" s="3"/>
    </row>
    <row r="39" spans="1:34" ht="15" thickBot="1" x14ac:dyDescent="0.35">
      <c r="A39" s="11">
        <v>8.75</v>
      </c>
      <c r="B39" s="37">
        <v>22.138666666666669</v>
      </c>
      <c r="C39" s="23"/>
      <c r="D39" s="23"/>
      <c r="E39" s="23"/>
      <c r="F39" s="38">
        <v>117.01249999999999</v>
      </c>
      <c r="G39" s="38">
        <v>66.51111111111112</v>
      </c>
      <c r="H39" s="38">
        <v>113.37999999999998</v>
      </c>
      <c r="I39" s="38">
        <v>105.65333333333335</v>
      </c>
      <c r="J39" s="39">
        <v>98.582222222222228</v>
      </c>
      <c r="K39" s="29">
        <f t="shared" si="0"/>
        <v>87.21297222222222</v>
      </c>
      <c r="L39" s="30">
        <f t="shared" si="1"/>
        <v>13.647612997409075</v>
      </c>
      <c r="N39" s="43">
        <v>8.75</v>
      </c>
      <c r="O39" s="33">
        <f>B39/B$8</f>
        <v>0.57146790569609363</v>
      </c>
      <c r="P39" s="33"/>
      <c r="Q39" s="33"/>
      <c r="R39" s="33"/>
      <c r="S39" s="33">
        <f>F39/F$8</f>
        <v>1.7751692488574518</v>
      </c>
      <c r="T39" s="33">
        <f>G39/G$8</f>
        <v>0.62237471407777101</v>
      </c>
      <c r="U39" s="33">
        <f>H39/H$8</f>
        <v>1.2508826125330978</v>
      </c>
      <c r="V39" s="33">
        <f>I39/I$8</f>
        <v>0.87061376402565482</v>
      </c>
      <c r="W39" s="33">
        <f>J39/J$8</f>
        <v>0.54415210058264341</v>
      </c>
      <c r="X39" s="11">
        <f t="shared" si="2"/>
        <v>0.9391100576287853</v>
      </c>
      <c r="Y39" s="15">
        <f t="shared" si="3"/>
        <v>0.18199226609277494</v>
      </c>
      <c r="AC39" s="3"/>
      <c r="AD39" s="3"/>
      <c r="AE39" s="3"/>
      <c r="AF39" s="3"/>
      <c r="AG39" s="3"/>
      <c r="AH39" s="3"/>
    </row>
    <row r="40" spans="1:34" ht="15" thickBot="1" x14ac:dyDescent="0.35">
      <c r="A40" s="11">
        <v>9</v>
      </c>
      <c r="B40" s="37">
        <v>24.193333333333332</v>
      </c>
      <c r="C40" s="23"/>
      <c r="D40" s="23"/>
      <c r="E40" s="23"/>
      <c r="F40" s="38">
        <v>106.44624999999999</v>
      </c>
      <c r="G40" s="38">
        <v>63.011111111111113</v>
      </c>
      <c r="H40" s="38">
        <v>112.69333333333334</v>
      </c>
      <c r="I40" s="38">
        <v>102.75166666666667</v>
      </c>
      <c r="J40" s="39">
        <v>99.592222222222233</v>
      </c>
      <c r="K40" s="29">
        <f t="shared" si="0"/>
        <v>84.781319444444449</v>
      </c>
      <c r="L40" s="30">
        <f t="shared" si="1"/>
        <v>12.840465537129445</v>
      </c>
      <c r="N40" s="43">
        <v>9</v>
      </c>
      <c r="O40" s="33">
        <f>B40/B$8</f>
        <v>0.6245052486663224</v>
      </c>
      <c r="P40" s="33"/>
      <c r="Q40" s="33"/>
      <c r="R40" s="33"/>
      <c r="S40" s="33">
        <f>F40/F$8</f>
        <v>1.6148711433068479</v>
      </c>
      <c r="T40" s="33">
        <f>G40/G$8</f>
        <v>0.58962362237471411</v>
      </c>
      <c r="U40" s="33">
        <f>H40/H$8</f>
        <v>1.2433068549573405</v>
      </c>
      <c r="V40" s="33">
        <f>I40/I$8</f>
        <v>0.84670319860464471</v>
      </c>
      <c r="W40" s="33">
        <f>J40/J$8</f>
        <v>0.54972707758356343</v>
      </c>
      <c r="X40" s="11">
        <f t="shared" si="2"/>
        <v>0.91145619091557206</v>
      </c>
      <c r="Y40" s="15">
        <f t="shared" si="3"/>
        <v>0.16037069950491994</v>
      </c>
      <c r="AC40" s="3"/>
      <c r="AD40" s="3"/>
      <c r="AE40" s="3"/>
      <c r="AF40" s="3"/>
      <c r="AG40" s="3"/>
      <c r="AH40" s="3"/>
    </row>
    <row r="41" spans="1:34" ht="15" thickBot="1" x14ac:dyDescent="0.35">
      <c r="A41" s="11">
        <v>9.25</v>
      </c>
      <c r="B41" s="37">
        <v>27.072333333333333</v>
      </c>
      <c r="C41" s="23"/>
      <c r="D41" s="23"/>
      <c r="E41" s="23"/>
      <c r="F41" s="38">
        <v>103.2075</v>
      </c>
      <c r="G41" s="38">
        <v>57.327777777777769</v>
      </c>
      <c r="H41" s="38">
        <v>116.10666666666667</v>
      </c>
      <c r="I41" s="38">
        <v>105.46833333333335</v>
      </c>
      <c r="J41" s="39">
        <v>93.121111111111119</v>
      </c>
      <c r="K41" s="29">
        <f t="shared" si="0"/>
        <v>83.717287037037053</v>
      </c>
      <c r="L41" s="30">
        <f t="shared" si="1"/>
        <v>12.797066954941208</v>
      </c>
      <c r="N41" s="43">
        <v>9.25</v>
      </c>
      <c r="O41" s="33">
        <f>B41/B$8</f>
        <v>0.69882120117019442</v>
      </c>
      <c r="P41" s="33"/>
      <c r="Q41" s="33"/>
      <c r="R41" s="33"/>
      <c r="S41" s="33">
        <f>F41/F$8</f>
        <v>1.5657368251379593</v>
      </c>
      <c r="T41" s="33">
        <f>G41/G$8</f>
        <v>0.53644208775213131</v>
      </c>
      <c r="U41" s="33">
        <f>H41/H$8</f>
        <v>1.2809649897028539</v>
      </c>
      <c r="V41" s="33">
        <f>I41/I$8</f>
        <v>0.86908931097468867</v>
      </c>
      <c r="W41" s="33">
        <f>J41/J$8</f>
        <v>0.51400797301441281</v>
      </c>
      <c r="X41" s="11">
        <f t="shared" si="2"/>
        <v>0.91084373129203999</v>
      </c>
      <c r="Y41" s="15">
        <f t="shared" si="3"/>
        <v>0.15900968741655305</v>
      </c>
      <c r="AC41" s="3"/>
      <c r="AD41" s="3"/>
      <c r="AE41" s="3"/>
      <c r="AF41" s="3"/>
      <c r="AG41" s="3"/>
      <c r="AH41" s="3"/>
    </row>
    <row r="42" spans="1:34" ht="15" thickBot="1" x14ac:dyDescent="0.35">
      <c r="A42" s="11">
        <v>9.5</v>
      </c>
      <c r="B42" s="37">
        <v>26.472333333333335</v>
      </c>
      <c r="C42" s="23"/>
      <c r="D42" s="23"/>
      <c r="E42" s="23"/>
      <c r="F42" s="38">
        <v>105.7175</v>
      </c>
      <c r="G42" s="38">
        <v>53.866666666666667</v>
      </c>
      <c r="H42" s="38">
        <v>117.58</v>
      </c>
      <c r="I42" s="38">
        <v>103.91666666666667</v>
      </c>
      <c r="J42" s="39">
        <v>91.938888888888883</v>
      </c>
      <c r="K42" s="29">
        <f t="shared" si="0"/>
        <v>83.248675925925923</v>
      </c>
      <c r="L42" s="30">
        <f t="shared" si="1"/>
        <v>13.200409354820973</v>
      </c>
      <c r="N42" s="43">
        <v>9.5</v>
      </c>
      <c r="O42" s="33">
        <f>B42/B$8</f>
        <v>0.68333333333333335</v>
      </c>
      <c r="P42" s="33"/>
      <c r="Q42" s="33"/>
      <c r="R42" s="33"/>
      <c r="S42" s="33">
        <f>F42/F$8</f>
        <v>1.6038154476324127</v>
      </c>
      <c r="T42" s="33">
        <f>G42/G$8</f>
        <v>0.50405489706799755</v>
      </c>
      <c r="U42" s="33">
        <f>H42/H$8</f>
        <v>1.2972197705207413</v>
      </c>
      <c r="V42" s="33">
        <f>I42/I$8</f>
        <v>0.8563031326823507</v>
      </c>
      <c r="W42" s="33">
        <f>J42/J$8</f>
        <v>0.50748236737197183</v>
      </c>
      <c r="X42" s="11">
        <f t="shared" si="2"/>
        <v>0.90870149143480117</v>
      </c>
      <c r="Y42" s="15">
        <f t="shared" si="3"/>
        <v>0.16769531827899728</v>
      </c>
      <c r="AC42" s="3"/>
      <c r="AD42" s="3"/>
      <c r="AE42" s="3"/>
      <c r="AF42" s="3"/>
      <c r="AG42" s="3"/>
      <c r="AH42" s="3"/>
    </row>
    <row r="43" spans="1:34" ht="15" thickBot="1" x14ac:dyDescent="0.35">
      <c r="A43" s="11">
        <v>9.75</v>
      </c>
      <c r="B43" s="37">
        <v>23.537000000000003</v>
      </c>
      <c r="C43" s="23"/>
      <c r="D43" s="23"/>
      <c r="E43" s="23"/>
      <c r="F43" s="38">
        <v>99.966250000000002</v>
      </c>
      <c r="G43" s="38">
        <v>49.867777777777775</v>
      </c>
      <c r="H43" s="38">
        <v>120.44</v>
      </c>
      <c r="I43" s="38">
        <v>104.57833333333333</v>
      </c>
      <c r="J43" s="39">
        <v>91.893333333333331</v>
      </c>
      <c r="K43" s="29">
        <f t="shared" si="0"/>
        <v>81.713782407407408</v>
      </c>
      <c r="L43" s="30">
        <f t="shared" si="1"/>
        <v>13.802163146178771</v>
      </c>
      <c r="N43" s="43">
        <v>9.75</v>
      </c>
      <c r="O43" s="33">
        <f>B43/B$8</f>
        <v>0.60756324212700052</v>
      </c>
      <c r="P43" s="33"/>
      <c r="Q43" s="33"/>
      <c r="R43" s="33"/>
      <c r="S43" s="33">
        <f>F43/F$8</f>
        <v>1.5165645800542358</v>
      </c>
      <c r="T43" s="33">
        <f>G43/G$8</f>
        <v>0.46663547515075898</v>
      </c>
      <c r="U43" s="33">
        <f>H43/H$8</f>
        <v>1.3287731685789939</v>
      </c>
      <c r="V43" s="33">
        <f>I43/I$8</f>
        <v>0.86175545575652701</v>
      </c>
      <c r="W43" s="33">
        <f>J43/J$8</f>
        <v>0.50723091076356952</v>
      </c>
      <c r="X43" s="11">
        <f t="shared" si="2"/>
        <v>0.88142047207184759</v>
      </c>
      <c r="Y43" s="15">
        <f t="shared" si="3"/>
        <v>0.16591341363792531</v>
      </c>
      <c r="AC43" s="3"/>
      <c r="AD43" s="3"/>
      <c r="AE43" s="3"/>
      <c r="AF43" s="3"/>
      <c r="AG43" s="3"/>
      <c r="AH43" s="3"/>
    </row>
    <row r="44" spans="1:34" ht="15" thickBot="1" x14ac:dyDescent="0.35">
      <c r="A44" s="11">
        <v>10</v>
      </c>
      <c r="B44" s="37">
        <v>25.688999999999997</v>
      </c>
      <c r="C44" s="23"/>
      <c r="D44" s="23"/>
      <c r="E44" s="23"/>
      <c r="F44" s="38">
        <v>106.13</v>
      </c>
      <c r="G44" s="38">
        <v>47.086111111111116</v>
      </c>
      <c r="H44" s="38">
        <v>123.74666666666667</v>
      </c>
      <c r="I44" s="38">
        <v>103.51</v>
      </c>
      <c r="J44" s="39">
        <v>91.211111111111109</v>
      </c>
      <c r="K44" s="29">
        <f t="shared" si="0"/>
        <v>82.895481481481468</v>
      </c>
      <c r="L44" s="30">
        <f t="shared" si="1"/>
        <v>14.198652891425454</v>
      </c>
      <c r="N44" s="43">
        <v>10</v>
      </c>
      <c r="O44" s="33">
        <f>B44/B$8</f>
        <v>0.66311306143520898</v>
      </c>
      <c r="P44" s="33"/>
      <c r="Q44" s="33"/>
      <c r="R44" s="33"/>
      <c r="S44" s="33">
        <f>F44/F$8</f>
        <v>1.6100733885802061</v>
      </c>
      <c r="T44" s="33">
        <f>G44/G$8</f>
        <v>0.44060615512580587</v>
      </c>
      <c r="U44" s="33">
        <f>H44/H$8</f>
        <v>1.36525448661371</v>
      </c>
      <c r="V44" s="33">
        <f>I44/I$8</f>
        <v>0.85295208273247913</v>
      </c>
      <c r="W44" s="33">
        <f>J44/J$8</f>
        <v>0.5034651947255443</v>
      </c>
      <c r="X44" s="11">
        <f t="shared" si="2"/>
        <v>0.90591072820215901</v>
      </c>
      <c r="Y44" s="15">
        <f t="shared" si="3"/>
        <v>0.17850208673856827</v>
      </c>
      <c r="AC44" s="3"/>
      <c r="AD44" s="3"/>
      <c r="AE44" s="3"/>
      <c r="AF44" s="3"/>
      <c r="AG44" s="3"/>
      <c r="AH44" s="3"/>
    </row>
    <row r="45" spans="1:34" ht="15" thickBot="1" x14ac:dyDescent="0.35">
      <c r="A45" s="11">
        <v>10.25</v>
      </c>
      <c r="B45" s="37">
        <v>28.641000000000002</v>
      </c>
      <c r="C45" s="23"/>
      <c r="D45" s="23"/>
      <c r="E45" s="23"/>
      <c r="F45" s="38">
        <v>98.987499999999997</v>
      </c>
      <c r="G45" s="38">
        <v>44.074444444444438</v>
      </c>
      <c r="H45" s="38">
        <v>127.38000000000001</v>
      </c>
      <c r="I45" s="38">
        <v>102.355</v>
      </c>
      <c r="J45" s="39">
        <v>89.484444444444449</v>
      </c>
      <c r="K45" s="29">
        <f t="shared" si="0"/>
        <v>81.820398148148158</v>
      </c>
      <c r="L45" s="30">
        <f t="shared" si="1"/>
        <v>14.047142447782331</v>
      </c>
      <c r="N45" s="43">
        <v>10.25</v>
      </c>
      <c r="O45" s="33">
        <f>B45/B$8</f>
        <v>0.73931337119256579</v>
      </c>
      <c r="P45" s="33"/>
      <c r="Q45" s="33"/>
      <c r="R45" s="33"/>
      <c r="S45" s="33">
        <f>F45/F$8</f>
        <v>1.501716192896289</v>
      </c>
      <c r="T45" s="33">
        <f>G45/G$8</f>
        <v>0.41242462050322309</v>
      </c>
      <c r="U45" s="33">
        <f>H45/H$8</f>
        <v>1.4053398058252429</v>
      </c>
      <c r="V45" s="33">
        <f>I45/I$8</f>
        <v>0.84343455152239299</v>
      </c>
      <c r="W45" s="33">
        <f>J45/J$8</f>
        <v>0.49393437595829504</v>
      </c>
      <c r="X45" s="11">
        <f t="shared" si="2"/>
        <v>0.89936048631633492</v>
      </c>
      <c r="Y45" s="15">
        <f t="shared" si="3"/>
        <v>0.17070662997582881</v>
      </c>
      <c r="AC45" s="3"/>
      <c r="AD45" s="3"/>
      <c r="AE45" s="3"/>
      <c r="AF45" s="3"/>
      <c r="AG45" s="3"/>
      <c r="AH45" s="3"/>
    </row>
    <row r="46" spans="1:34" ht="15" thickBot="1" x14ac:dyDescent="0.35">
      <c r="A46" s="11">
        <v>10.5</v>
      </c>
      <c r="B46" s="37">
        <v>25.502666666666666</v>
      </c>
      <c r="C46" s="23"/>
      <c r="D46" s="23"/>
      <c r="E46" s="23"/>
      <c r="F46" s="38">
        <v>97.188749999999999</v>
      </c>
      <c r="G46" s="38">
        <v>41.818333333333335</v>
      </c>
      <c r="H46" s="38">
        <v>125.67333333333335</v>
      </c>
      <c r="I46" s="38">
        <v>103.27499999999999</v>
      </c>
      <c r="J46" s="39">
        <v>88.446666666666658</v>
      </c>
      <c r="K46" s="29">
        <f t="shared" si="0"/>
        <v>80.317458333333335</v>
      </c>
      <c r="L46" s="30">
        <f t="shared" si="1"/>
        <v>14.358285101724494</v>
      </c>
      <c r="N46" s="43">
        <v>10.5</v>
      </c>
      <c r="O46" s="33">
        <f>B46/B$8</f>
        <v>0.65830321803476166</v>
      </c>
      <c r="P46" s="33"/>
      <c r="Q46" s="33"/>
      <c r="R46" s="33"/>
      <c r="S46" s="33">
        <f>F46/F$8</f>
        <v>1.4744277776724255</v>
      </c>
      <c r="T46" s="33">
        <f>G46/G$8</f>
        <v>0.39131316281971307</v>
      </c>
      <c r="U46" s="33">
        <f>H46/H$8</f>
        <v>1.3865107384524862</v>
      </c>
      <c r="V46" s="33">
        <f>I46/I$8</f>
        <v>0.85101561534341386</v>
      </c>
      <c r="W46" s="33">
        <f>J46/J$8</f>
        <v>0.48820607175712971</v>
      </c>
      <c r="X46" s="11">
        <f t="shared" si="2"/>
        <v>0.87496276401332163</v>
      </c>
      <c r="Y46" s="15">
        <f t="shared" si="3"/>
        <v>0.17094932105474867</v>
      </c>
      <c r="AC46" s="3"/>
      <c r="AD46" s="3"/>
      <c r="AE46" s="3"/>
      <c r="AF46" s="3"/>
      <c r="AG46" s="3"/>
      <c r="AH46" s="3"/>
    </row>
    <row r="47" spans="1:34" ht="15" thickBot="1" x14ac:dyDescent="0.35">
      <c r="A47" s="11">
        <v>10.75</v>
      </c>
      <c r="B47" s="37">
        <v>23.380666666666666</v>
      </c>
      <c r="C47" s="23"/>
      <c r="D47" s="23"/>
      <c r="E47" s="23"/>
      <c r="F47" s="38">
        <v>94.533749999999998</v>
      </c>
      <c r="G47" s="38">
        <v>39.976111111111116</v>
      </c>
      <c r="H47" s="38">
        <v>128.52000000000001</v>
      </c>
      <c r="I47" s="38">
        <v>102.42500000000001</v>
      </c>
      <c r="J47" s="39">
        <v>86.949999999999989</v>
      </c>
      <c r="K47" s="29">
        <f t="shared" si="0"/>
        <v>79.297587962962965</v>
      </c>
      <c r="L47" s="30">
        <f t="shared" si="1"/>
        <v>14.833617700406331</v>
      </c>
      <c r="N47" s="43">
        <v>10.75</v>
      </c>
      <c r="O47" s="33">
        <f>B47/B$8</f>
        <v>0.60352779211839613</v>
      </c>
      <c r="P47" s="33"/>
      <c r="Q47" s="33"/>
      <c r="R47" s="33"/>
      <c r="S47" s="33">
        <f>F47/F$8</f>
        <v>1.4341493941175356</v>
      </c>
      <c r="T47" s="33">
        <f>G47/G$8</f>
        <v>0.37407465169473908</v>
      </c>
      <c r="U47" s="33">
        <f>H47/H$8</f>
        <v>1.417917034421889</v>
      </c>
      <c r="V47" s="33">
        <f>I47/I$8</f>
        <v>0.84401137159573159</v>
      </c>
      <c r="W47" s="33">
        <f>J47/J$8</f>
        <v>0.47994480220791164</v>
      </c>
      <c r="X47" s="11">
        <f t="shared" si="2"/>
        <v>0.8589375076927005</v>
      </c>
      <c r="Y47" s="15">
        <f t="shared" si="3"/>
        <v>0.17380634161430283</v>
      </c>
      <c r="AC47" s="3"/>
      <c r="AD47" s="3"/>
      <c r="AE47" s="3"/>
      <c r="AF47" s="3"/>
      <c r="AG47" s="3"/>
      <c r="AH47" s="3"/>
    </row>
    <row r="48" spans="1:34" ht="15" thickBot="1" x14ac:dyDescent="0.35">
      <c r="A48" s="11">
        <v>11</v>
      </c>
      <c r="B48" s="37">
        <v>27.953333333333333</v>
      </c>
      <c r="C48" s="23"/>
      <c r="D48" s="23"/>
      <c r="E48" s="23"/>
      <c r="F48" s="38">
        <v>97.666250000000005</v>
      </c>
      <c r="G48" s="38">
        <v>35.640555555555551</v>
      </c>
      <c r="H48" s="38">
        <v>130.13999999999999</v>
      </c>
      <c r="I48" s="38">
        <v>100.56833333333333</v>
      </c>
      <c r="J48" s="39">
        <v>88.638888888888886</v>
      </c>
      <c r="K48" s="29">
        <f t="shared" si="0"/>
        <v>80.101226851851848</v>
      </c>
      <c r="L48" s="30">
        <f t="shared" si="1"/>
        <v>14.907452524460732</v>
      </c>
      <c r="N48" s="43">
        <v>11</v>
      </c>
      <c r="O48" s="33">
        <f>B48/B$8</f>
        <v>0.72156255377731882</v>
      </c>
      <c r="P48" s="33"/>
      <c r="Q48" s="33"/>
      <c r="R48" s="33"/>
      <c r="S48" s="33">
        <f>F48/F$8</f>
        <v>1.4816718184059321</v>
      </c>
      <c r="T48" s="33">
        <f>G48/G$8</f>
        <v>0.33350488667082551</v>
      </c>
      <c r="U48" s="33">
        <f>H48/H$8</f>
        <v>1.4357899382171224</v>
      </c>
      <c r="V48" s="33">
        <f>I48/I$8</f>
        <v>0.82871190584098986</v>
      </c>
      <c r="W48" s="33">
        <f>J48/J$8</f>
        <v>0.48926709598282736</v>
      </c>
      <c r="X48" s="11">
        <f t="shared" si="2"/>
        <v>0.88175136648250285</v>
      </c>
      <c r="Y48" s="15">
        <f t="shared" si="3"/>
        <v>0.17872659387722359</v>
      </c>
      <c r="AC48" s="3"/>
      <c r="AD48" s="3"/>
      <c r="AE48" s="3"/>
      <c r="AF48" s="3"/>
      <c r="AG48" s="3"/>
      <c r="AH48" s="3"/>
    </row>
    <row r="49" spans="1:36" ht="15" thickBot="1" x14ac:dyDescent="0.35">
      <c r="A49" s="11">
        <v>11.25</v>
      </c>
      <c r="B49" s="37">
        <v>24.664666666666665</v>
      </c>
      <c r="C49" s="23"/>
      <c r="D49" s="23"/>
      <c r="E49" s="23"/>
      <c r="F49" s="38">
        <v>93.157499999999999</v>
      </c>
      <c r="G49" s="38">
        <v>34.972777777777779</v>
      </c>
      <c r="H49" s="38">
        <v>131.08000000000001</v>
      </c>
      <c r="I49" s="38">
        <v>104.86666666666666</v>
      </c>
      <c r="J49" s="39">
        <v>85.11</v>
      </c>
      <c r="K49" s="29">
        <f t="shared" si="0"/>
        <v>78.975268518518519</v>
      </c>
      <c r="L49" s="30">
        <f t="shared" si="1"/>
        <v>15.374852145510175</v>
      </c>
      <c r="N49" s="43">
        <v>11.25</v>
      </c>
      <c r="O49" s="33">
        <f>B49/B$8</f>
        <v>0.6366718292892789</v>
      </c>
      <c r="P49" s="33"/>
      <c r="Q49" s="33"/>
      <c r="R49" s="33"/>
      <c r="S49" s="33">
        <f>F49/F$8</f>
        <v>1.4132706275008062</v>
      </c>
      <c r="T49" s="33">
        <f>G49/G$8</f>
        <v>0.32725618631732173</v>
      </c>
      <c r="U49" s="33">
        <f>H49/H$8</f>
        <v>1.4461606354810239</v>
      </c>
      <c r="V49" s="33">
        <f>I49/I$8</f>
        <v>0.86413140510623099</v>
      </c>
      <c r="W49" s="33">
        <f>J49/J$8</f>
        <v>0.46978840846366149</v>
      </c>
      <c r="X49" s="11">
        <f t="shared" si="2"/>
        <v>0.85954651535972049</v>
      </c>
      <c r="Y49" s="15">
        <f t="shared" si="3"/>
        <v>0.17761264355960887</v>
      </c>
      <c r="AC49" s="3"/>
      <c r="AD49" s="3"/>
      <c r="AE49" s="3"/>
      <c r="AF49" s="3"/>
      <c r="AG49" s="3"/>
      <c r="AH49" s="3"/>
    </row>
    <row r="50" spans="1:36" ht="15" thickBot="1" x14ac:dyDescent="0.35">
      <c r="A50" s="11">
        <v>11.5</v>
      </c>
      <c r="B50" s="37">
        <v>21.231333333333332</v>
      </c>
      <c r="C50" s="23"/>
      <c r="D50" s="23"/>
      <c r="E50" s="23"/>
      <c r="F50" s="38">
        <v>94.393749999999997</v>
      </c>
      <c r="G50" s="38">
        <v>33.590555555555554</v>
      </c>
      <c r="H50" s="38">
        <v>131.70666666666668</v>
      </c>
      <c r="I50" s="38">
        <v>101.98166666666668</v>
      </c>
      <c r="J50" s="39">
        <v>89.482222222222219</v>
      </c>
      <c r="K50" s="29">
        <f t="shared" si="0"/>
        <v>78.731032407407412</v>
      </c>
      <c r="L50" s="30">
        <f t="shared" si="1"/>
        <v>15.856821759690842</v>
      </c>
      <c r="N50" s="43">
        <v>11.5</v>
      </c>
      <c r="O50" s="33">
        <f>B50/B$8</f>
        <v>0.54804680777835135</v>
      </c>
      <c r="P50" s="33"/>
      <c r="Q50" s="33"/>
      <c r="R50" s="33"/>
      <c r="S50" s="33">
        <f>F50/F$8</f>
        <v>1.4320254868867694</v>
      </c>
      <c r="T50" s="33">
        <f>G50/G$8</f>
        <v>0.31432210438760655</v>
      </c>
      <c r="U50" s="33">
        <f>H50/H$8</f>
        <v>1.4530744336569581</v>
      </c>
      <c r="V50" s="33">
        <f>I50/I$8</f>
        <v>0.84035817779792077</v>
      </c>
      <c r="W50" s="33">
        <f>J50/J$8</f>
        <v>0.49392210978227541</v>
      </c>
      <c r="X50" s="11">
        <f t="shared" si="2"/>
        <v>0.84695818671498024</v>
      </c>
      <c r="Y50" s="15">
        <f t="shared" si="3"/>
        <v>0.18313685615210201</v>
      </c>
      <c r="AC50" s="3"/>
      <c r="AD50" s="3"/>
      <c r="AE50" s="3"/>
      <c r="AF50" s="3"/>
      <c r="AG50" s="3"/>
      <c r="AH50" s="3"/>
    </row>
    <row r="51" spans="1:36" ht="15" thickBot="1" x14ac:dyDescent="0.35">
      <c r="A51" s="11">
        <v>11.75</v>
      </c>
      <c r="B51" s="37">
        <v>25.582999999999998</v>
      </c>
      <c r="C51" s="23"/>
      <c r="D51" s="23"/>
      <c r="E51" s="23"/>
      <c r="F51" s="38">
        <v>91.721250000000012</v>
      </c>
      <c r="G51" s="38">
        <v>32.712222222222223</v>
      </c>
      <c r="H51" s="38">
        <v>133.06</v>
      </c>
      <c r="I51" s="38">
        <v>102.92</v>
      </c>
      <c r="J51" s="39">
        <v>86.18</v>
      </c>
      <c r="K51" s="29">
        <f t="shared" si="0"/>
        <v>78.696078703703719</v>
      </c>
      <c r="L51" s="30">
        <f t="shared" si="1"/>
        <v>15.548680413142403</v>
      </c>
      <c r="N51" s="43">
        <v>11.75</v>
      </c>
      <c r="O51" s="33">
        <f>B51/B$8</f>
        <v>0.6603768714506969</v>
      </c>
      <c r="P51" s="33"/>
      <c r="Q51" s="33"/>
      <c r="R51" s="33"/>
      <c r="S51" s="33">
        <f>F51/F$8</f>
        <v>1.391481614928034</v>
      </c>
      <c r="T51" s="33">
        <f>G51/G$8</f>
        <v>0.30610313994593474</v>
      </c>
      <c r="U51" s="33">
        <f>H51/H$8</f>
        <v>1.4680052956751986</v>
      </c>
      <c r="V51" s="33">
        <f>I51/I$8</f>
        <v>0.84809031354291131</v>
      </c>
      <c r="W51" s="33">
        <f>J51/J$8</f>
        <v>0.47569457221711137</v>
      </c>
      <c r="X51" s="11">
        <f t="shared" si="2"/>
        <v>0.85829196795998131</v>
      </c>
      <c r="Y51" s="15">
        <f t="shared" si="3"/>
        <v>0.17846640438744243</v>
      </c>
      <c r="AC51" s="3"/>
      <c r="AD51" s="3"/>
      <c r="AE51" s="3"/>
      <c r="AF51" s="3"/>
      <c r="AG51" s="3"/>
      <c r="AH51" s="3"/>
    </row>
    <row r="52" spans="1:36" ht="15" thickBot="1" x14ac:dyDescent="0.35">
      <c r="A52" s="12">
        <v>12</v>
      </c>
      <c r="B52" s="40">
        <v>30.321333333333332</v>
      </c>
      <c r="C52" s="25"/>
      <c r="D52" s="25"/>
      <c r="E52" s="25"/>
      <c r="F52" s="41"/>
      <c r="G52" s="41">
        <v>30.478333333333335</v>
      </c>
      <c r="H52" s="41">
        <v>135.47999999999999</v>
      </c>
      <c r="I52" s="41">
        <v>100.92</v>
      </c>
      <c r="J52" s="42">
        <v>87.18</v>
      </c>
      <c r="K52" s="31">
        <f t="shared" si="0"/>
        <v>76.875933333333336</v>
      </c>
      <c r="L52" s="32">
        <f t="shared" si="1"/>
        <v>18.372583518420409</v>
      </c>
      <c r="N52" s="44">
        <v>12</v>
      </c>
      <c r="O52" s="33">
        <f>B52/B$8</f>
        <v>0.7826880055067974</v>
      </c>
      <c r="P52" s="33"/>
      <c r="Q52" s="33"/>
      <c r="R52" s="33"/>
      <c r="S52" s="33"/>
      <c r="T52" s="33">
        <f>G52/G$8</f>
        <v>0.28519962570180912</v>
      </c>
      <c r="U52" s="33">
        <f>H52/H$8</f>
        <v>1.494704324801412</v>
      </c>
      <c r="V52" s="33">
        <f>I52/I$8</f>
        <v>0.8316097400189526</v>
      </c>
      <c r="W52" s="33">
        <f>J52/J$8</f>
        <v>0.48121435142594304</v>
      </c>
      <c r="X52" s="12">
        <f t="shared" si="2"/>
        <v>0.77508320949098286</v>
      </c>
      <c r="Y52" s="16">
        <f t="shared" si="3"/>
        <v>0.18411436256665828</v>
      </c>
      <c r="AC52" s="3"/>
      <c r="AD52" s="3"/>
      <c r="AE52" s="3"/>
      <c r="AF52" s="3"/>
      <c r="AG52" s="3"/>
      <c r="AH52" s="3"/>
    </row>
    <row r="53" spans="1:36" x14ac:dyDescent="0.3">
      <c r="B53" s="6"/>
      <c r="C53" s="5"/>
      <c r="D53" s="5"/>
      <c r="E53" s="5"/>
      <c r="F53" s="5"/>
      <c r="G53" s="6"/>
      <c r="H53" s="6"/>
      <c r="I53" s="6"/>
      <c r="J53" s="6"/>
      <c r="K53" s="27"/>
      <c r="L53" s="28"/>
      <c r="N53" s="5"/>
      <c r="O53" s="5"/>
      <c r="P53" s="5"/>
      <c r="Q53" s="5"/>
      <c r="R53" s="5"/>
      <c r="S53" s="5"/>
      <c r="T53" s="5"/>
      <c r="U53" s="5"/>
      <c r="V53" s="5"/>
      <c r="W53" s="5"/>
      <c r="X53" s="28"/>
      <c r="Y53" s="28"/>
      <c r="AC53" s="3"/>
      <c r="AD53" s="3"/>
      <c r="AE53" s="3"/>
      <c r="AF53" s="3"/>
      <c r="AG53" s="3"/>
      <c r="AH53" s="3"/>
    </row>
    <row r="54" spans="1:36" x14ac:dyDescent="0.3">
      <c r="B54" s="6"/>
      <c r="C54" s="5"/>
      <c r="D54" s="5"/>
      <c r="E54" s="5"/>
      <c r="F54" s="5"/>
      <c r="G54" s="6"/>
      <c r="H54" s="6"/>
      <c r="I54" s="6"/>
      <c r="J54" s="6"/>
      <c r="K54" s="27"/>
      <c r="L54" s="28"/>
      <c r="AC54" s="3"/>
      <c r="AD54" s="3"/>
      <c r="AE54" s="3"/>
      <c r="AF54" s="3"/>
      <c r="AG54" s="3"/>
      <c r="AH54" s="3"/>
    </row>
    <row r="55" spans="1:36" x14ac:dyDescent="0.3">
      <c r="G55" s="3"/>
      <c r="AD55" s="3"/>
      <c r="AF55" s="3"/>
      <c r="AJ55" s="3"/>
    </row>
    <row r="56" spans="1:36" x14ac:dyDescent="0.3">
      <c r="G56" s="3"/>
      <c r="AD56" s="3"/>
      <c r="AF56" s="3"/>
      <c r="AJ56" s="3"/>
    </row>
    <row r="57" spans="1:36" x14ac:dyDescent="0.3">
      <c r="G57" s="3"/>
      <c r="AD57" s="3"/>
      <c r="AF57" s="3"/>
      <c r="AJ57" s="3"/>
    </row>
    <row r="58" spans="1:36" x14ac:dyDescent="0.3">
      <c r="G58" s="3"/>
      <c r="AD58" s="3"/>
      <c r="AF58" s="3"/>
      <c r="AJ58" s="3"/>
    </row>
    <row r="59" spans="1:36" x14ac:dyDescent="0.3">
      <c r="G59" s="3"/>
      <c r="AD59" s="3"/>
      <c r="AF59" s="3"/>
      <c r="AJ59" s="3"/>
    </row>
    <row r="60" spans="1:36" x14ac:dyDescent="0.3">
      <c r="G60" s="3"/>
      <c r="AD60" s="3"/>
      <c r="AF60" s="3"/>
      <c r="AJ60" s="3"/>
    </row>
    <row r="61" spans="1:36" x14ac:dyDescent="0.3">
      <c r="G61" s="3"/>
      <c r="AD61" s="3"/>
      <c r="AF61" s="3"/>
      <c r="AJ61" s="3"/>
    </row>
    <row r="62" spans="1:36" x14ac:dyDescent="0.3">
      <c r="G62" s="3"/>
      <c r="AD62" s="3"/>
      <c r="AF62" s="3"/>
      <c r="AJ62" s="3"/>
    </row>
    <row r="63" spans="1:36" x14ac:dyDescent="0.3">
      <c r="G63" s="3"/>
      <c r="AD63" s="3"/>
      <c r="AF63" s="3"/>
      <c r="AJ63" s="3"/>
    </row>
    <row r="64" spans="1:36" x14ac:dyDescent="0.3">
      <c r="G64" s="3"/>
      <c r="AD64" s="3"/>
      <c r="AF64" s="3"/>
      <c r="AJ64" s="3"/>
    </row>
    <row r="65" spans="7:36" x14ac:dyDescent="0.3">
      <c r="G65" s="3"/>
      <c r="AD65" s="3"/>
      <c r="AF65" s="3"/>
      <c r="AJ65" s="3"/>
    </row>
    <row r="66" spans="7:36" x14ac:dyDescent="0.3">
      <c r="G66" s="3"/>
      <c r="AD66" s="3"/>
      <c r="AF66" s="3"/>
      <c r="AJ66" s="3"/>
    </row>
    <row r="67" spans="7:36" x14ac:dyDescent="0.3">
      <c r="G67" s="3"/>
      <c r="AD67" s="3"/>
      <c r="AF67" s="3"/>
      <c r="AJ67" s="3"/>
    </row>
    <row r="68" spans="7:36" x14ac:dyDescent="0.3">
      <c r="G68" s="3"/>
      <c r="AF68" s="3"/>
      <c r="AJ68" s="3"/>
    </row>
    <row r="69" spans="7:36" x14ac:dyDescent="0.3">
      <c r="G69" s="3"/>
      <c r="AF69" s="3"/>
      <c r="AJ69" s="3"/>
    </row>
    <row r="70" spans="7:36" x14ac:dyDescent="0.3">
      <c r="G70" s="3"/>
      <c r="AF70" s="3"/>
      <c r="AJ70" s="3"/>
    </row>
    <row r="71" spans="7:36" x14ac:dyDescent="0.3">
      <c r="G71" s="3"/>
      <c r="AF71" s="3"/>
      <c r="AJ71" s="3"/>
    </row>
    <row r="72" spans="7:36" x14ac:dyDescent="0.3">
      <c r="G72" s="3"/>
      <c r="AF72" s="3"/>
      <c r="AJ72" s="3"/>
    </row>
    <row r="73" spans="7:36" x14ac:dyDescent="0.3">
      <c r="G73" s="3"/>
      <c r="AF73" s="3"/>
      <c r="AJ73" s="3"/>
    </row>
    <row r="74" spans="7:36" x14ac:dyDescent="0.3">
      <c r="G74" s="3"/>
      <c r="AF74" s="3"/>
      <c r="AJ74" s="3"/>
    </row>
    <row r="75" spans="7:36" x14ac:dyDescent="0.3">
      <c r="G75" s="3"/>
      <c r="AF75" s="3"/>
      <c r="AJ75" s="3"/>
    </row>
    <row r="76" spans="7:36" x14ac:dyDescent="0.3">
      <c r="G76" s="3"/>
      <c r="AF76" s="3"/>
      <c r="AJ76" s="3"/>
    </row>
    <row r="77" spans="7:36" x14ac:dyDescent="0.3">
      <c r="G77" s="3"/>
      <c r="AF77" s="3"/>
      <c r="AJ77" s="3"/>
    </row>
    <row r="78" spans="7:36" x14ac:dyDescent="0.3">
      <c r="G78" s="3"/>
      <c r="AF78" s="3"/>
      <c r="AJ78" s="3"/>
    </row>
    <row r="79" spans="7:36" x14ac:dyDescent="0.3">
      <c r="G79" s="3"/>
      <c r="AF79" s="3"/>
      <c r="AJ79" s="3"/>
    </row>
    <row r="80" spans="7:36" x14ac:dyDescent="0.3">
      <c r="G80" s="3"/>
      <c r="AF80" s="3"/>
      <c r="AJ80" s="3"/>
    </row>
    <row r="81" spans="7:36" x14ac:dyDescent="0.3">
      <c r="G81" s="3"/>
      <c r="AF81" s="3"/>
      <c r="AJ81" s="3"/>
    </row>
    <row r="82" spans="7:36" x14ac:dyDescent="0.3">
      <c r="G82" s="3"/>
      <c r="AF82" s="3"/>
      <c r="AJ82" s="3"/>
    </row>
    <row r="83" spans="7:36" x14ac:dyDescent="0.3">
      <c r="G83" s="3"/>
      <c r="AF83" s="3"/>
      <c r="AJ83" s="3"/>
    </row>
    <row r="84" spans="7:36" x14ac:dyDescent="0.3">
      <c r="G84" s="3"/>
      <c r="AF84" s="3"/>
      <c r="AJ84" s="3"/>
    </row>
    <row r="85" spans="7:36" x14ac:dyDescent="0.3">
      <c r="G85" s="3"/>
      <c r="AF85" s="3"/>
      <c r="AJ85" s="3"/>
    </row>
    <row r="86" spans="7:36" x14ac:dyDescent="0.3">
      <c r="G86" s="3"/>
      <c r="AF86" s="3"/>
      <c r="AJ86" s="3"/>
    </row>
    <row r="87" spans="7:36" x14ac:dyDescent="0.3">
      <c r="G87" s="3"/>
      <c r="AF87" s="3"/>
      <c r="AJ87" s="3"/>
    </row>
    <row r="88" spans="7:36" x14ac:dyDescent="0.3">
      <c r="G88" s="3"/>
      <c r="AF88" s="3"/>
      <c r="AJ88" s="3"/>
    </row>
    <row r="89" spans="7:36" x14ac:dyDescent="0.3">
      <c r="G89" s="3"/>
      <c r="AF89" s="3"/>
      <c r="AJ89" s="3"/>
    </row>
    <row r="90" spans="7:36" x14ac:dyDescent="0.3">
      <c r="G90" s="3"/>
      <c r="AF90" s="3"/>
      <c r="AJ90" s="3"/>
    </row>
    <row r="91" spans="7:36" x14ac:dyDescent="0.3">
      <c r="G91" s="3"/>
      <c r="AF91" s="3"/>
      <c r="AJ91" s="3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Q1 E1 nanoRIIa</vt:lpstr>
      <vt:lpstr>Q1 E1 nanoRIIa + cAMP and OA 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</dc:creator>
  <cp:lastModifiedBy>Henry Colecraft</cp:lastModifiedBy>
  <dcterms:created xsi:type="dcterms:W3CDTF">2018-07-30T00:24:46Z</dcterms:created>
  <dcterms:modified xsi:type="dcterms:W3CDTF">2023-06-27T16:06:46Z</dcterms:modified>
</cp:coreProperties>
</file>